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Other computers\BM_UTH\Projects\Active\P2023_11 - Mthatha Central Corridor WS\E - Documentation\A - Bills of Quantities\B - Final BoQ\B - Unpriced\Contract 2\"/>
    </mc:Choice>
  </mc:AlternateContent>
  <bookViews>
    <workbookView xWindow="0" yWindow="0" windowWidth="23040" windowHeight="9192" tabRatio="918" firstSheet="2" activeTab="8"/>
  </bookViews>
  <sheets>
    <sheet name="P&amp;G - Section 1" sheetId="8" r:id="rId1"/>
    <sheet name="Site Clearance - Section 2" sheetId="10" r:id="rId2"/>
    <sheet name="Pipe trenches - Section 3" sheetId="11" r:id="rId3"/>
    <sheet name="Gabions &amp; Pitching - Section 4" sheetId="12" r:id="rId4"/>
    <sheet name="Bedding - Section 5" sheetId="13" r:id="rId5"/>
    <sheet name="Medium Pressure - Section 6" sheetId="14" r:id="rId6"/>
    <sheet name="Pipe Fittings - Section 7" sheetId="15" r:id="rId7"/>
    <sheet name="Valves &amp; Chamber - Section 8" sheetId="16" r:id="rId8"/>
    <sheet name="Summary Section" sheetId="19" r:id="rId9"/>
  </sheets>
  <definedNames>
    <definedName name="_xlnm.Print_Area" localSheetId="4">'Bedding - Section 5'!$A$1:$G$53</definedName>
    <definedName name="_xlnm.Print_Area" localSheetId="3">'Gabions &amp; Pitching - Section 4'!$A$1:$G$61</definedName>
    <definedName name="_xlnm.Print_Area" localSheetId="5">'Medium Pressure - Section 6'!$A$1:$G$64</definedName>
    <definedName name="_xlnm.Print_Area" localSheetId="0">'P&amp;G - Section 1'!$A$1:$G$154</definedName>
    <definedName name="_xlnm.Print_Area" localSheetId="6">'Pipe Fittings - Section 7'!$A$1:$G$118</definedName>
    <definedName name="_xlnm.Print_Area" localSheetId="2">'Pipe trenches - Section 3'!$A$1:$G$61</definedName>
    <definedName name="_xlnm.Print_Area" localSheetId="1">'Site Clearance - Section 2'!$A$1:$G$57</definedName>
    <definedName name="_xlnm.Print_Area" localSheetId="8">'Summary Section'!$A$1:$C$41</definedName>
    <definedName name="_xlnm.Print_Area" localSheetId="7">'Valves &amp; Chamber - Section 8'!$A$1:$G$114</definedName>
    <definedName name="_xlnm.Print_Titles" localSheetId="4">'Bedding - Section 5'!$1:$10</definedName>
    <definedName name="_xlnm.Print_Titles" localSheetId="3">'Gabions &amp; Pitching - Section 4'!$1:$10</definedName>
    <definedName name="_xlnm.Print_Titles" localSheetId="5">'Medium Pressure - Section 6'!$1:$10</definedName>
    <definedName name="_xlnm.Print_Titles" localSheetId="0">'P&amp;G - Section 1'!$1:$10</definedName>
    <definedName name="_xlnm.Print_Titles" localSheetId="6">'Pipe Fittings - Section 7'!$1:$10</definedName>
    <definedName name="_xlnm.Print_Titles" localSheetId="2">'Pipe trenches - Section 3'!$1:$10</definedName>
    <definedName name="_xlnm.Print_Titles" localSheetId="1">'Site Clearance - Section 2'!$1:$10</definedName>
    <definedName name="_xlnm.Print_Titles" localSheetId="8">'Summary Section'!$2:$10</definedName>
    <definedName name="_xlnm.Print_Titles" localSheetId="7">'Valves &amp; Chamber - Section 8'!$1:$10</definedName>
  </definedNames>
  <calcPr calcId="162913"/>
</workbook>
</file>

<file path=xl/calcChain.xml><?xml version="1.0" encoding="utf-8"?>
<calcChain xmlns="http://schemas.openxmlformats.org/spreadsheetml/2006/main">
  <c r="F76" i="8" l="1"/>
  <c r="A3" i="15" l="1"/>
  <c r="A4" i="15"/>
  <c r="G22" i="14" l="1"/>
  <c r="G18" i="14"/>
  <c r="G26" i="14"/>
  <c r="G24" i="14"/>
  <c r="G34" i="14"/>
  <c r="G30" i="14"/>
  <c r="G32" i="14"/>
  <c r="G38" i="14"/>
  <c r="G40" i="14"/>
  <c r="F44" i="14" l="1"/>
  <c r="G72" i="8"/>
  <c r="E74" i="8" s="1"/>
  <c r="G76" i="8"/>
  <c r="E78" i="8" s="1"/>
  <c r="G80" i="8"/>
  <c r="E82" i="8" s="1"/>
  <c r="G84" i="8"/>
  <c r="E86" i="8" s="1"/>
  <c r="G88" i="8"/>
  <c r="E90" i="8" s="1"/>
  <c r="G92" i="8"/>
  <c r="E94" i="8" s="1"/>
  <c r="G96" i="8"/>
  <c r="E98" i="8" s="1"/>
  <c r="G107" i="8"/>
  <c r="E109" i="8" s="1"/>
  <c r="G111" i="8"/>
  <c r="E113" i="8" s="1"/>
  <c r="F115" i="8"/>
  <c r="G115" i="8" s="1"/>
  <c r="E117" i="8" s="1"/>
  <c r="F119" i="8"/>
  <c r="G119" i="8" s="1"/>
  <c r="F123" i="8"/>
  <c r="G123" i="8" s="1"/>
  <c r="F127" i="8"/>
  <c r="G127" i="8" s="1"/>
  <c r="G133" i="8"/>
  <c r="E121" i="8" l="1"/>
  <c r="E125" i="8"/>
  <c r="E129" i="8"/>
  <c r="A4" i="19" l="1"/>
  <c r="A3" i="19"/>
  <c r="A4" i="16" l="1"/>
  <c r="A3" i="16" l="1"/>
  <c r="A3" i="14"/>
  <c r="A4" i="14"/>
  <c r="A3" i="13"/>
  <c r="A3" i="12"/>
  <c r="A3" i="11"/>
  <c r="A2" i="11"/>
  <c r="A3" i="10"/>
  <c r="G44" i="14" l="1"/>
  <c r="E36" i="14" l="1"/>
  <c r="E33" i="12" l="1"/>
  <c r="E19" i="12"/>
  <c r="E51" i="15" l="1"/>
  <c r="E42" i="16" l="1"/>
  <c r="E62" i="16"/>
  <c r="E31" i="11" l="1"/>
  <c r="E47" i="15"/>
  <c r="E42" i="14" l="1"/>
  <c r="B27" i="19" l="1"/>
  <c r="E18" i="13" l="1"/>
  <c r="E19" i="11"/>
  <c r="E21" i="11" s="1"/>
  <c r="E16" i="13"/>
  <c r="A4" i="13" l="1"/>
  <c r="A4" i="12"/>
  <c r="A4" i="11"/>
  <c r="A4" i="10"/>
  <c r="E22" i="10" l="1"/>
  <c r="E23" i="11" l="1"/>
  <c r="E32" i="10"/>
  <c r="G27" i="11"/>
  <c r="E25" i="13" l="1"/>
  <c r="E31" i="13"/>
  <c r="E27" i="13"/>
  <c r="E25" i="11"/>
  <c r="B25" i="19"/>
  <c r="B23" i="19"/>
  <c r="B21" i="19"/>
  <c r="B19" i="19"/>
  <c r="B17" i="19"/>
  <c r="B15" i="19"/>
  <c r="B13" i="19"/>
  <c r="E33" i="13" l="1"/>
  <c r="A1" i="16"/>
  <c r="A1" i="15"/>
  <c r="A1" i="14"/>
  <c r="A1" i="13"/>
  <c r="A1" i="12"/>
  <c r="A1" i="11"/>
  <c r="A1" i="10"/>
  <c r="A2" i="19"/>
  <c r="A2" i="16"/>
  <c r="A2" i="15"/>
  <c r="A2" i="14"/>
  <c r="A2" i="13"/>
  <c r="A2" i="12"/>
  <c r="A2" i="10"/>
</calcChain>
</file>

<file path=xl/sharedStrings.xml><?xml version="1.0" encoding="utf-8"?>
<sst xmlns="http://schemas.openxmlformats.org/spreadsheetml/2006/main" count="701" uniqueCount="440">
  <si>
    <t>ITEM</t>
  </si>
  <si>
    <t>PAYMENT</t>
  </si>
  <si>
    <t>DESCRIPTION</t>
  </si>
  <si>
    <t>UNIT</t>
  </si>
  <si>
    <t>QTY</t>
  </si>
  <si>
    <t>RATE</t>
  </si>
  <si>
    <t xml:space="preserve">   AMOUNT</t>
  </si>
  <si>
    <t>NO</t>
  </si>
  <si>
    <t>R</t>
  </si>
  <si>
    <t xml:space="preserve"> Total Carried Forward To Summary</t>
  </si>
  <si>
    <t>SANS  1200 A</t>
  </si>
  <si>
    <t>Contractual Requirements</t>
  </si>
  <si>
    <t>Sum</t>
  </si>
  <si>
    <t>8.3.2.2</t>
  </si>
  <si>
    <t>8.3.3</t>
  </si>
  <si>
    <t>8.3.4</t>
  </si>
  <si>
    <t>8.4.2</t>
  </si>
  <si>
    <t>8.4.2.2</t>
  </si>
  <si>
    <t>Prov. Sum</t>
  </si>
  <si>
    <t>%</t>
  </si>
  <si>
    <t>SECTION 1:  PRELIMINARY AND GENERAL</t>
  </si>
  <si>
    <t>m</t>
  </si>
  <si>
    <t>8.3.1</t>
  </si>
  <si>
    <t>hr</t>
  </si>
  <si>
    <t>8.7</t>
  </si>
  <si>
    <t>1.2</t>
  </si>
  <si>
    <t>1.3</t>
  </si>
  <si>
    <t xml:space="preserve">Foreman </t>
  </si>
  <si>
    <t xml:space="preserve">Skilled </t>
  </si>
  <si>
    <t xml:space="preserve">Semi-skilled </t>
  </si>
  <si>
    <t xml:space="preserve">Unskilled </t>
  </si>
  <si>
    <t xml:space="preserve">8.3.2.1 </t>
  </si>
  <si>
    <t>Dayworks</t>
  </si>
  <si>
    <t>Scheduled Fixed-Charge and Value-Related Items</t>
  </si>
  <si>
    <t>8.4.1</t>
  </si>
  <si>
    <t>1.1</t>
  </si>
  <si>
    <t>8.4.2.1</t>
  </si>
  <si>
    <t>SECTION 2 : SITE CLEARANCE</t>
  </si>
  <si>
    <t>CLEAR SITE</t>
  </si>
  <si>
    <t xml:space="preserve">2.1.1    </t>
  </si>
  <si>
    <t xml:space="preserve">8.2.1  </t>
  </si>
  <si>
    <t>Clear and grub vegetation in strip 2m wide on pipe route. Rate to include for trees of girth up to and including 1m.</t>
  </si>
  <si>
    <t xml:space="preserve">2.1.2    </t>
  </si>
  <si>
    <r>
      <t>8.2.2</t>
    </r>
    <r>
      <rPr>
        <sz val="10"/>
        <color rgb="FFFF0000"/>
        <rFont val="Arial"/>
        <family val="2"/>
      </rPr>
      <t xml:space="preserve"> </t>
    </r>
  </si>
  <si>
    <t>Where instructed remove and grub large trees and tree stumps of girth:</t>
  </si>
  <si>
    <t xml:space="preserve">2.1.2.1  </t>
  </si>
  <si>
    <t>8.2.2(a)</t>
  </si>
  <si>
    <t xml:space="preserve">over 1m and up to 2m.                            </t>
  </si>
  <si>
    <t xml:space="preserve">No.     </t>
  </si>
  <si>
    <t>No.</t>
  </si>
  <si>
    <t>8.2.10</t>
  </si>
  <si>
    <r>
      <t>m</t>
    </r>
    <r>
      <rPr>
        <vertAlign val="superscript"/>
        <sz val="10"/>
        <color theme="1"/>
        <rFont val="Arial"/>
        <family val="2"/>
      </rPr>
      <t>3</t>
    </r>
  </si>
  <si>
    <t>m²</t>
  </si>
  <si>
    <t>Remove existing gravel layer works to stockpile and maintain (for use as selected layers) as instructed by the Engineer.</t>
  </si>
  <si>
    <t>m³</t>
  </si>
  <si>
    <t>SECTION 3 : PIPE TRENCHES</t>
  </si>
  <si>
    <t>SANS 1200 D  &amp; 200 DB</t>
  </si>
  <si>
    <t>Excavation</t>
  </si>
  <si>
    <t>3.1.1</t>
  </si>
  <si>
    <t>8.3.2(a)</t>
  </si>
  <si>
    <t>Excavate in all materials for trenches backfill, compact, and dispose of surplus/unsuitable material, for pipes:</t>
  </si>
  <si>
    <t>3.1.1.1</t>
  </si>
  <si>
    <t>3.1.1.1.1</t>
  </si>
  <si>
    <t>3.1.1.1.2</t>
  </si>
  <si>
    <t xml:space="preserve"> Total Carried Forward to Summary</t>
  </si>
  <si>
    <t>8.2.2</t>
  </si>
  <si>
    <t>SECTION 4: GABIONS AND PITCHING</t>
  </si>
  <si>
    <t>SANS 1200 DK</t>
  </si>
  <si>
    <t>Excavate materials for gabions</t>
  </si>
  <si>
    <t>8.2.1</t>
  </si>
  <si>
    <t>Surface preparation for bedding of gabions.</t>
  </si>
  <si>
    <t>4.2.1</t>
  </si>
  <si>
    <t>Cavities filled with approved excavated material or rock (Provisional Quantity)</t>
  </si>
  <si>
    <t>4.2.2</t>
  </si>
  <si>
    <t xml:space="preserve">Cavities filled with 15MPa concrete           </t>
  </si>
  <si>
    <r>
      <rPr>
        <u/>
        <sz val="10"/>
        <rFont val="Arial"/>
        <family val="2"/>
      </rPr>
      <t>Construct gabions using double twisted hexagonal mesh type 80 with 3.4mm OD frame wire and 2.7mm OD mesh wire to SANS 1480:2005</t>
    </r>
    <r>
      <rPr>
        <sz val="10"/>
        <rFont val="Arial"/>
        <family val="2"/>
      </rPr>
      <t xml:space="preserve">:            </t>
    </r>
  </si>
  <si>
    <t>4.3.1</t>
  </si>
  <si>
    <t>Supply and install the following rock filled gabion baskets complete :</t>
  </si>
  <si>
    <t>4.3.1.1</t>
  </si>
  <si>
    <t>4.3.1.2</t>
  </si>
  <si>
    <t>Geotextile (Type AG 200) placed where ground water seepage occurs:</t>
  </si>
  <si>
    <t>4.4.1</t>
  </si>
  <si>
    <t>8.2.4</t>
  </si>
  <si>
    <t xml:space="preserve">Below gabion mattresses                           </t>
  </si>
  <si>
    <t>SECTION 5 : BEDDING</t>
  </si>
  <si>
    <t>Provision of Bedding from Trench Excavation</t>
  </si>
  <si>
    <t>5.1.1</t>
  </si>
  <si>
    <t>8.2.1 (a)</t>
  </si>
  <si>
    <t>Selected granular material</t>
  </si>
  <si>
    <t>5.1.2</t>
  </si>
  <si>
    <t>8.2.1 (b)</t>
  </si>
  <si>
    <t>Selected fill material</t>
  </si>
  <si>
    <t>Supply only of Bedding by Importation</t>
  </si>
  <si>
    <t>5.2.1</t>
  </si>
  <si>
    <t>8.2.2.1</t>
  </si>
  <si>
    <t xml:space="preserve">From other necessary excavations </t>
  </si>
  <si>
    <t>(Provisional)</t>
  </si>
  <si>
    <t>5.2.1.1</t>
  </si>
  <si>
    <t>8.2.2.1 (a)</t>
  </si>
  <si>
    <t>5.2.1.2</t>
  </si>
  <si>
    <t>8.2.2.1 (b)</t>
  </si>
  <si>
    <t>5.2.2</t>
  </si>
  <si>
    <t>8.2.2.3</t>
  </si>
  <si>
    <t>From Commercial sources</t>
  </si>
  <si>
    <t>5.2.2.1</t>
  </si>
  <si>
    <t>8.2.2.3 (a)</t>
  </si>
  <si>
    <t>5.2.2.2</t>
  </si>
  <si>
    <t>8.2.2.3 (b)</t>
  </si>
  <si>
    <t>8.2.3</t>
  </si>
  <si>
    <t xml:space="preserve">Concrete Bedding Cradle (Provisional) </t>
  </si>
  <si>
    <t>5.3.1</t>
  </si>
  <si>
    <t>15/19 Grade concrete</t>
  </si>
  <si>
    <t>Encasing of Pipes in Concrete (Provisional)</t>
  </si>
  <si>
    <t>5.4.1</t>
  </si>
  <si>
    <t>SECTION 6 : MEDIUM PRESSURE PIPELINES</t>
  </si>
  <si>
    <t>SANS 1200 L</t>
  </si>
  <si>
    <t>6.1.1</t>
  </si>
  <si>
    <t>6.1.2</t>
  </si>
  <si>
    <t>6.1.3</t>
  </si>
  <si>
    <t>6.1.4</t>
  </si>
  <si>
    <t>6.1.5</t>
  </si>
  <si>
    <t xml:space="preserve">No. </t>
  </si>
  <si>
    <t>SECTION 7 : PIPE SPECIALS AND FITTINGS</t>
  </si>
  <si>
    <t>Extra-over 8.2.1 for the Supplying, Laying and Bedding of Specials complete with Couplings as follows:-</t>
  </si>
  <si>
    <t>Supply, lay, joint and bed including cutting pipes where required for the following:</t>
  </si>
  <si>
    <t>7.1.1</t>
  </si>
  <si>
    <t>7.1.2</t>
  </si>
  <si>
    <t>7.1.3</t>
  </si>
  <si>
    <t>7.1.4</t>
  </si>
  <si>
    <t>7.1.5</t>
  </si>
  <si>
    <t>7.1.6</t>
  </si>
  <si>
    <t>SECTION 8 : VALVES</t>
  </si>
  <si>
    <t>Extra-over 8.2.1 for the supplying, fixing and Bedding of Valves as indicated below:</t>
  </si>
  <si>
    <t>8.1.1</t>
  </si>
  <si>
    <t>PSL 3.13.2</t>
  </si>
  <si>
    <t>8.1.1.1</t>
  </si>
  <si>
    <t>8.1.1.2</t>
  </si>
  <si>
    <t>SUMMARY OF SECTIONS</t>
  </si>
  <si>
    <t>AMOUNT (RAND)</t>
  </si>
  <si>
    <t>TOTAL  OF SECTIONS   (VAT EXCLUDED)</t>
  </si>
  <si>
    <t>SECTION</t>
  </si>
  <si>
    <t xml:space="preserve">Remove topsoil in 600mm wide strip to depth of 150mm, stockpile, maintain and reinstate. </t>
  </si>
  <si>
    <t xml:space="preserve">Gravel layer works to District Roads.               </t>
  </si>
  <si>
    <t>Fill material</t>
  </si>
  <si>
    <t>Relocation of existing fences</t>
  </si>
  <si>
    <t>km</t>
  </si>
  <si>
    <r>
      <t>Supply, bed, lay, disinfect, join and test potable water pipelines. All works inclusive in the rate, except where specific items are provided. All activites in accordance with project specifications.</t>
    </r>
    <r>
      <rPr>
        <sz val="10"/>
        <rFont val="Arial"/>
        <family val="2"/>
      </rPr>
      <t>:</t>
    </r>
  </si>
  <si>
    <t>2.1.3</t>
  </si>
  <si>
    <t>2.1.4</t>
  </si>
  <si>
    <t>2.1.4.1</t>
  </si>
  <si>
    <t>2.1.4.2</t>
  </si>
  <si>
    <t>2.1.4.3</t>
  </si>
  <si>
    <t>3.1.1.1.3</t>
  </si>
  <si>
    <t>2 x 1 x 1m with 80 x 100mm galv. mesh</t>
  </si>
  <si>
    <t>3 x 2 x 1m with 80 x 100mm galv. mesh (Reno Mattress)</t>
  </si>
  <si>
    <t>6.1.6</t>
  </si>
  <si>
    <t>6.1.8</t>
  </si>
  <si>
    <t>6.1.7</t>
  </si>
  <si>
    <t>1.1.1</t>
  </si>
  <si>
    <t>Provision for the site facilities:</t>
  </si>
  <si>
    <t>1.1.2</t>
  </si>
  <si>
    <t>1.1.3</t>
  </si>
  <si>
    <t>1.1.4</t>
  </si>
  <si>
    <t>1.1.5</t>
  </si>
  <si>
    <t>1.1.6</t>
  </si>
  <si>
    <t>1.1.7</t>
  </si>
  <si>
    <t>8.4</t>
  </si>
  <si>
    <t xml:space="preserve">SCHEDULED TIME-RELATED ITEMS </t>
  </si>
  <si>
    <t>1.2.1</t>
  </si>
  <si>
    <t>Contractual requirements</t>
  </si>
  <si>
    <t>1.2.2</t>
  </si>
  <si>
    <t>Occupation and maintanance of the site facilities</t>
  </si>
  <si>
    <t>1.2.3</t>
  </si>
  <si>
    <t>1.2.4</t>
  </si>
  <si>
    <t>1.2.5</t>
  </si>
  <si>
    <t>1.2.6</t>
  </si>
  <si>
    <t>SUMS STATED PROVISIONALLY BY THE ENGINEER</t>
  </si>
  <si>
    <t>1.3.1</t>
  </si>
  <si>
    <t>1.3.2</t>
  </si>
  <si>
    <t>1.3.8</t>
  </si>
  <si>
    <t>1.3.9</t>
  </si>
  <si>
    <t>1.4.1</t>
  </si>
  <si>
    <t>1.4.2</t>
  </si>
  <si>
    <t>1.4.3</t>
  </si>
  <si>
    <t>.</t>
  </si>
  <si>
    <t>1.4.4</t>
  </si>
  <si>
    <t>Rate Only</t>
  </si>
  <si>
    <t>Exceeding 1.5m but not exceeding 3.5m</t>
  </si>
  <si>
    <t>Carried Forward</t>
  </si>
  <si>
    <t>Brought Forward</t>
  </si>
  <si>
    <t>ADD: CONTINGENCIES @ 10%</t>
  </si>
  <si>
    <t>Thrust Blocks</t>
  </si>
  <si>
    <t>5.5.1</t>
  </si>
  <si>
    <t>Extra over item for 3.1.1.1.1 for hard rock (Prov)</t>
  </si>
  <si>
    <t>Working adjacent to existing services (stormwater pipes, stormwater v-drains, water pipes and electrica and telecommunication services)</t>
  </si>
  <si>
    <t>2.1.4.4</t>
  </si>
  <si>
    <t>Working parallel to existing services (stormwater pipes, stormwater v-drains, water pipes and electrica and telecommunication services)</t>
  </si>
  <si>
    <t>No</t>
  </si>
  <si>
    <t>2.1.4.5</t>
  </si>
  <si>
    <t>3.1.1.1.4</t>
  </si>
  <si>
    <t xml:space="preserve">Extra over item for 3.1.1.1.1 for blasting to remove rock </t>
  </si>
  <si>
    <t>Provision of Engineering Survey as instructed by the Engineer</t>
  </si>
  <si>
    <t>1.4</t>
  </si>
  <si>
    <t>3.1.1.1.5</t>
  </si>
  <si>
    <t>ADD:  VAT @ 15%</t>
  </si>
  <si>
    <t>1.3.5</t>
  </si>
  <si>
    <t>1.3.6</t>
  </si>
  <si>
    <t>1.3.7</t>
  </si>
  <si>
    <t>1.3.10</t>
  </si>
  <si>
    <t>1.3.11</t>
  </si>
  <si>
    <t>Bulk Water Meter Complete</t>
  </si>
  <si>
    <t>Environmental Managemant</t>
  </si>
  <si>
    <t>3.2</t>
  </si>
  <si>
    <t>Slope Protection (Provisional)</t>
  </si>
  <si>
    <t>3.2.1</t>
  </si>
  <si>
    <t>Earth diversion berms as instructed by the Engineer</t>
  </si>
  <si>
    <t>OR TAMBO DISTRICT MUNICIPALITY</t>
  </si>
  <si>
    <t>Temporary Works</t>
  </si>
  <si>
    <t xml:space="preserve">SUB-TOTAL </t>
  </si>
  <si>
    <t>TOTAL  PROJECT COST</t>
  </si>
  <si>
    <t>6.1.9</t>
  </si>
  <si>
    <t>a) Initial (baseline) medical examinations</t>
  </si>
  <si>
    <t>b) Exit  examinations</t>
  </si>
  <si>
    <t>1.1.9</t>
  </si>
  <si>
    <t>1.1.10</t>
  </si>
  <si>
    <t>1.3.12</t>
  </si>
  <si>
    <t>1.3.13</t>
  </si>
  <si>
    <t>1.1.11</t>
  </si>
  <si>
    <t>Removal of site establishment on completion of the project</t>
  </si>
  <si>
    <t>Preparation of a OHS Plan</t>
  </si>
  <si>
    <t>1.1.8</t>
  </si>
  <si>
    <t>Provision of survey equipment for the use of the Engineer</t>
  </si>
  <si>
    <t>Contractors markup on item 1.3.1</t>
  </si>
  <si>
    <t>Contractors markup on item 1.3.5</t>
  </si>
  <si>
    <t>Contractors markup on item 1.3.7</t>
  </si>
  <si>
    <t>Contractors markup on item 1.3.9</t>
  </si>
  <si>
    <t>Contractors markup on item 1.3.11</t>
  </si>
  <si>
    <t>Maintain all roads where construction activities will take place</t>
  </si>
  <si>
    <t>1.3.14</t>
  </si>
  <si>
    <t>1.3.15</t>
  </si>
  <si>
    <t>uPVC Pipes</t>
  </si>
  <si>
    <t>6.1.10</t>
  </si>
  <si>
    <t>6.1.11</t>
  </si>
  <si>
    <t>6.1.12</t>
  </si>
  <si>
    <t>200mm</t>
  </si>
  <si>
    <t>8.1.1.3</t>
  </si>
  <si>
    <t>8.1.1.4</t>
  </si>
  <si>
    <t>1.3.16</t>
  </si>
  <si>
    <t>1.3.17</t>
  </si>
  <si>
    <t>1.3.18</t>
  </si>
  <si>
    <t>1.3.19</t>
  </si>
  <si>
    <t>Contractors markup on item 1.3.13</t>
  </si>
  <si>
    <t>Contractors markup on item 1.3.15</t>
  </si>
  <si>
    <t>7.2.1</t>
  </si>
  <si>
    <t>7.2.2</t>
  </si>
  <si>
    <t>7.2.3</t>
  </si>
  <si>
    <t>7.3.1</t>
  </si>
  <si>
    <t>7.3.2</t>
  </si>
  <si>
    <t>7.3.3</t>
  </si>
  <si>
    <t>7.3.4</t>
  </si>
  <si>
    <t>7.4.1</t>
  </si>
  <si>
    <t>7.4.2</t>
  </si>
  <si>
    <t>7.4.3</t>
  </si>
  <si>
    <t>7.4.4</t>
  </si>
  <si>
    <t>Allow for Data and Airtime to the Engineers site personnel for the duration of the Contract</t>
  </si>
  <si>
    <t>Allow for accommodation for site personnel for the full duration of the contract</t>
  </si>
  <si>
    <t>Allow for the provision of the Engineer's Bakkie for the duration of the Contract.  The amount allowed for is inclusive of fuel</t>
  </si>
  <si>
    <t>Contractors markup on item 1.3.17</t>
  </si>
  <si>
    <t>1.3.20</t>
  </si>
  <si>
    <t>Management fee on item 1.3.19</t>
  </si>
  <si>
    <t>1.3.21</t>
  </si>
  <si>
    <t>Exceeding 0,0m but not exceeding 1.5m</t>
  </si>
  <si>
    <t>Extra over item for 3.1.1.1.1 for bolder excavation (Prov)</t>
  </si>
  <si>
    <t xml:space="preserve">Provision of Laptop computers and printer for the use of the RE and ARE for the full duration of the contract </t>
  </si>
  <si>
    <t>Contractors supervision for the duration of the contract</t>
  </si>
  <si>
    <r>
      <t>Encasement of Pipe in 25/19 Grade concrete including all formwork and reinforcement (100kg steel per m</t>
    </r>
    <r>
      <rPr>
        <vertAlign val="superscript"/>
        <sz val="10"/>
        <rFont val="Arial"/>
        <family val="2"/>
      </rPr>
      <t xml:space="preserve">3 </t>
    </r>
    <r>
      <rPr>
        <sz val="10"/>
        <rFont val="Arial"/>
        <family val="2"/>
      </rPr>
      <t xml:space="preserve">conctrete) for water crossings.  Refer to standard detail </t>
    </r>
  </si>
  <si>
    <t>Construct thrust blocks in 25/19 Grade concrete including all preparation work and formwork required. Refer to standard detail</t>
  </si>
  <si>
    <t>Pipeline Markers as per standard detail</t>
  </si>
  <si>
    <t>160mm</t>
  </si>
  <si>
    <t>8.1.2</t>
  </si>
  <si>
    <t>8.1.2.1</t>
  </si>
  <si>
    <t>8.1.2.2</t>
  </si>
  <si>
    <t>8.1.2.3</t>
  </si>
  <si>
    <t>8.1.2.4</t>
  </si>
  <si>
    <t>160 mm dia. CL 9</t>
  </si>
  <si>
    <t>200 mm dia. CL 9</t>
  </si>
  <si>
    <t>Supply and install Air Valve assemblies Complete with valve chamber as per detailed drawings. Rate is inclusive of valve chamber, scour pipework and headwall to scour pipe.</t>
  </si>
  <si>
    <t>Supply and install Scour Valve assemblies Complete with wedge gate valve and valve chamber as per detailed drawings. Rate is inclusive of valve chamber, scour pipework and headwall to scour pipe.</t>
  </si>
  <si>
    <t>8.1.3</t>
  </si>
  <si>
    <t>8.1.3.1</t>
  </si>
  <si>
    <t>8.1.3.2</t>
  </si>
  <si>
    <t>8.1.3.3</t>
  </si>
  <si>
    <t>8.1.3.4</t>
  </si>
  <si>
    <t>160mm x 160mmx 160mm</t>
  </si>
  <si>
    <t>7.1.10</t>
  </si>
  <si>
    <t>7.1.11</t>
  </si>
  <si>
    <t>7.1.7</t>
  </si>
  <si>
    <t>7.1.8</t>
  </si>
  <si>
    <t>7.1.9</t>
  </si>
  <si>
    <t>7.1.12</t>
  </si>
  <si>
    <t>250 mm dia. CL 9</t>
  </si>
  <si>
    <t>315 mm dia. CL 9</t>
  </si>
  <si>
    <t>315mm</t>
  </si>
  <si>
    <t>Isolation Valves Complete (Class 25)</t>
  </si>
  <si>
    <r>
      <t>Supply and install the following flanged Resilient seal  Gate valves complete with prefabricated  valve chamber, with non-rising spindle, Clockwise closing, including all gaskets, bolts, nuts and washers as per detailed drawings</t>
    </r>
    <r>
      <rPr>
        <sz val="10"/>
        <color rgb="FFFF0000"/>
        <rFont val="Arial"/>
        <family val="2"/>
      </rPr>
      <t xml:space="preserve">.  </t>
    </r>
    <r>
      <rPr>
        <sz val="10"/>
        <rFont val="Arial"/>
        <family val="2"/>
      </rPr>
      <t>All valve chambers will be installed by SMME contractors</t>
    </r>
  </si>
  <si>
    <t>Scour Valves Complete Class 25</t>
  </si>
  <si>
    <t>Air Valves Complete (Class 25)</t>
  </si>
  <si>
    <t>uPVC Pipe Bends (CL 25)</t>
  </si>
  <si>
    <t>400mm x 315mm</t>
  </si>
  <si>
    <t>250mm x 200mm</t>
  </si>
  <si>
    <t>250mm x 315mm</t>
  </si>
  <si>
    <t>315mm x 315mmx 315mm</t>
  </si>
  <si>
    <t>7.2.4</t>
  </si>
  <si>
    <t>7.2.5</t>
  </si>
  <si>
    <t>7.2.6</t>
  </si>
  <si>
    <t>8.1.1.5</t>
  </si>
  <si>
    <t>8.1.3.5</t>
  </si>
  <si>
    <t>8.1.3.6</t>
  </si>
  <si>
    <t>8.1.2.5</t>
  </si>
  <si>
    <t>8.1.2.6</t>
  </si>
  <si>
    <t>8.2</t>
  </si>
  <si>
    <t>315 mm dia. CL 16</t>
  </si>
  <si>
    <t>250 mm dia. CL 16</t>
  </si>
  <si>
    <t>160 mm dia. CL 16</t>
  </si>
  <si>
    <t>90 mm dia. CL 16</t>
  </si>
  <si>
    <t>110 mm dia. CL 9</t>
  </si>
  <si>
    <t>110 mm dia. CL 12</t>
  </si>
  <si>
    <t>90 mm dia. CL 12</t>
  </si>
  <si>
    <t>200 mm dia. CL 16</t>
  </si>
  <si>
    <t>90mm</t>
  </si>
  <si>
    <t>110mm</t>
  </si>
  <si>
    <t>250mm</t>
  </si>
  <si>
    <t>Suspension River Crossing</t>
  </si>
  <si>
    <t>5.6.1</t>
  </si>
  <si>
    <t>Construct the suspended river crossing supported with reinfored concrete pillars in 25/19 Grade concrete including all preparation work and formwork required. Refer to standard detail</t>
  </si>
  <si>
    <t>Payment of PSC members for attendance of meetings for the duration of the contract (10 No members at R500 per member per meeting)</t>
  </si>
  <si>
    <t>1.2.7</t>
  </si>
  <si>
    <t>Compliance with the OHS Act regulations (Rate to include risk assessment for Ependemic and other adjustments to ensure compliance for the assignment including maintenance of a register  for  workers contacts.)</t>
  </si>
  <si>
    <t>General responsibilities and other time related abligations .</t>
  </si>
  <si>
    <t>a) Compliance with Environmental Management plan including waste management Bins</t>
  </si>
  <si>
    <t>Costs of medical  certificate and Medical Surveillance including Screenings of  Employees.</t>
  </si>
  <si>
    <t>Compliance with the OHS Act regulations (Rate to include for risk assessment of Ependemic and other adjustments to ensure compliance for the assignment  including maintenance of a register  for  workers contacts.)</t>
  </si>
  <si>
    <t>General reponsibilities and other fixed charge obligations.</t>
  </si>
  <si>
    <t>Up to and including 350mm ND for total trench depth:</t>
  </si>
  <si>
    <t>110mm x 90mm</t>
  </si>
  <si>
    <t>160mm x 110mm</t>
  </si>
  <si>
    <t>250mm x 250mm x 250mm</t>
  </si>
  <si>
    <t>250mm x 160mm</t>
  </si>
  <si>
    <t>315mm x 250mmx 315mm</t>
  </si>
  <si>
    <t>250mm x 160mmx 250mm</t>
  </si>
  <si>
    <t>160mm x 90mmx 160mm</t>
  </si>
  <si>
    <t>110mm x 90mmx 110mm</t>
  </si>
  <si>
    <t>160mm x 110mmx 160mm</t>
  </si>
  <si>
    <t>Non Return Valves Complete Class 25</t>
  </si>
  <si>
    <t>Supply and install No Return Valve assemblies Complete and valve chamber as per detailed drawings. Rate is inclusive of valve chamber with manhole cover and non return pipework.</t>
  </si>
  <si>
    <t>8.3</t>
  </si>
  <si>
    <t>160mm dia 22.5° bends.</t>
  </si>
  <si>
    <t>160mm dia 45° bends.</t>
  </si>
  <si>
    <t>160mm dia. 90° bends.</t>
  </si>
  <si>
    <t>200mm dia 11.25° bends.</t>
  </si>
  <si>
    <t>200mm dia 22.5° bends.</t>
  </si>
  <si>
    <t>200mm dia 45° bends.</t>
  </si>
  <si>
    <t>200mm dia. 90° bends.</t>
  </si>
  <si>
    <t>250mm dia 11.25° bends.</t>
  </si>
  <si>
    <t>250mm dia 22.5° bends.</t>
  </si>
  <si>
    <t>250mm dia 45° bends.</t>
  </si>
  <si>
    <t>250mm dia. 90° bends.</t>
  </si>
  <si>
    <t>315mm dia 11.25° bends.</t>
  </si>
  <si>
    <t>315mm dia 22.5° bends.</t>
  </si>
  <si>
    <t>315mm dia 45° bends.</t>
  </si>
  <si>
    <t>315mm dia. 90° bends.</t>
  </si>
  <si>
    <t>160mm dia 11.25° bends.</t>
  </si>
  <si>
    <t>7.1.13</t>
  </si>
  <si>
    <t>7.1.14</t>
  </si>
  <si>
    <t>90mm dia 11.25° bends.</t>
  </si>
  <si>
    <t>90mm dia 22.5° bends.</t>
  </si>
  <si>
    <t>90mm dia 45° bends.</t>
  </si>
  <si>
    <t>90mm dia. 90° bends.</t>
  </si>
  <si>
    <t>7.1.15</t>
  </si>
  <si>
    <t>7.1.16</t>
  </si>
  <si>
    <t>7.1.17</t>
  </si>
  <si>
    <t>7.1.18</t>
  </si>
  <si>
    <t xml:space="preserve">a) Facilities for the Engineer </t>
  </si>
  <si>
    <t>b) Facilities for the Contractor</t>
  </si>
  <si>
    <t>a) Facilities for the Engineer</t>
  </si>
  <si>
    <t>90mm x 90mmx 90mm</t>
  </si>
  <si>
    <t>110mm x 110mm x 110mm</t>
  </si>
  <si>
    <t>Provision for relocation and fixing of Damaged pipeline during construction period.</t>
  </si>
  <si>
    <t>MTHATHA CENTRAL CORRIDOR REGIONAL BULK WATER SUPPLY – PHASE 1</t>
  </si>
  <si>
    <t xml:space="preserve">8.2.2 </t>
  </si>
  <si>
    <t xml:space="preserve">8.2.4 </t>
  </si>
  <si>
    <t>8.3.2</t>
  </si>
  <si>
    <t xml:space="preserve">SANS 1200 C </t>
  </si>
  <si>
    <t xml:space="preserve">SANS 1200 LB </t>
  </si>
  <si>
    <t xml:space="preserve">8.2.1 </t>
  </si>
  <si>
    <t>8.2.16</t>
  </si>
  <si>
    <t>3.13.2</t>
  </si>
  <si>
    <t>Supply and install 315mm Water meter assemblies Complete and valve chamber as per detailed drawings. Rate is inclusive of valve chamber with manhole cover and all pipework</t>
  </si>
  <si>
    <t>Amount provisionally allowed for the procurement and management of SMME contractors</t>
  </si>
  <si>
    <t>Additional allowance for full time site supervision (Assistant Resident Engineer) for the full duration of the contract</t>
  </si>
  <si>
    <t>1.3.22</t>
  </si>
  <si>
    <t>Contractors markup on item 1.3.21</t>
  </si>
  <si>
    <t>1.3.23</t>
  </si>
  <si>
    <t>1.3.24</t>
  </si>
  <si>
    <t>Handling costs and profit in respect of 1.3.23</t>
  </si>
  <si>
    <t>1.3.25</t>
  </si>
  <si>
    <t>1.3.26</t>
  </si>
  <si>
    <t>Handling costs and profit in respect of 1.3.25</t>
  </si>
  <si>
    <t>1.3.27</t>
  </si>
  <si>
    <t>Additional Allowance for Environmental Control Officer as instructed by Engineer</t>
  </si>
  <si>
    <t>1.3.28</t>
  </si>
  <si>
    <t>Handling costs and profit in respect of 1.3.27</t>
  </si>
  <si>
    <t>1.3.29</t>
  </si>
  <si>
    <t>1.2.8</t>
  </si>
  <si>
    <t>Full time Health and Safety Officer for the duration of the contract</t>
  </si>
  <si>
    <t>Additional Allowance for Occupational Health and Safety Agent Monitoring for the duration of the contract</t>
  </si>
  <si>
    <t>Additional Allowance for Institutional Social Development (ISD Agent) Services for the duration of the Contract</t>
  </si>
  <si>
    <t>Prov, Sum</t>
  </si>
  <si>
    <t>Project Duration  is 10 Months</t>
  </si>
  <si>
    <t>Signature :</t>
  </si>
  <si>
    <t>Name:</t>
  </si>
  <si>
    <t>Capacity:</t>
  </si>
  <si>
    <t>Company Name :</t>
  </si>
  <si>
    <t>Date :</t>
  </si>
  <si>
    <t>Month</t>
  </si>
  <si>
    <t>PRELIMINARY AND GENERAL - CONTRACT 2</t>
  </si>
  <si>
    <t>SITE CLEARANCE - CONTRACT 2</t>
  </si>
  <si>
    <t>PIPE TRENCHES - CONTRACT 2</t>
  </si>
  <si>
    <t>GABIONS AND PITCHING - CONTRACT 2</t>
  </si>
  <si>
    <t>BEDDING - CONTRACT 2</t>
  </si>
  <si>
    <t>MEDIUM PRESSURE PIPELINES - CONTRACT 2</t>
  </si>
  <si>
    <t>PIPE FITTINGS AND SPECIALS - CONTRACT 2</t>
  </si>
  <si>
    <t>VALVES - CONTRACT 2</t>
  </si>
  <si>
    <t>Allow for 3x Civil Engineering trainee</t>
  </si>
  <si>
    <t>UPVC Equal Tees (CL 25)</t>
  </si>
  <si>
    <t>UPVC UN-Equal Tees (CL 25)</t>
  </si>
  <si>
    <t>PVC Reducers (CL 25)</t>
  </si>
  <si>
    <t>Employment of CLO for the duration of the Contract (R8500 pm plus R500 pm cellphone allowance)</t>
  </si>
  <si>
    <t>CONSTRUCTION OF BULK GRAVITY MAIN FROM LINDILE TO TSHEMESE - CONTRACT 2</t>
  </si>
  <si>
    <t>MIS 535 774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</si>
</sst>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7" formatCode="&quot;R&quot;#,##0.00;\-&quot;R&quot;#,##0.00"/>
    <numFmt numFmtId="43" formatCode="_-* #,##0.00_-;\-* #,##0.00_-;_-* &quot;-&quot;??_-;_-@_-"/>
    <numFmt numFmtId="164" formatCode="_ * #,##0.00_ ;_ * \-#,##0.00_ ;_ * &quot;-&quot;??_ ;_ @_ "/>
    <numFmt numFmtId="165" formatCode="_ * #,##0_ ;_ * \-#,##0_ ;_ * &quot;-&quot;??_ ;_ @_ "/>
    <numFmt numFmtId="166" formatCode="&quot;R&quot;\ #,##0"/>
    <numFmt numFmtId="167" formatCode="&quot;R&quot;\ #,##0.00"/>
    <numFmt numFmtId="168" formatCode="_-[$R-1C09]* #,##0.00_-;\-[$R-1C09]* #,##0.00_-;_-[$R-1C09]* &quot;-&quot;??_-;_-@_-"/>
    <numFmt numFmtId="169" formatCode="&quot;R&quot;#,##0.00"/>
    <numFmt numFmtId="170" formatCode="_(* #,##0.00_);_(* \(#,##0.00\);_(* &quot;-&quot;??_);_(@_)"/>
    <numFmt numFmtId="171" formatCode="#,##0.0"/>
    <numFmt numFmtId="172" formatCode="#,##0.000"/>
    <numFmt numFmtId="173" formatCode="_ &quot;R&quot;\ * #,##0.00_ ;_ &quot;R&quot;\ * \-#,##0.00_ ;_ &quot;R&quot;\ * &quot;-&quot;??_ ;_ @_ "/>
    <numFmt numFmtId="174" formatCode="[$R-1C09]#,##0.00;\-[$R-1C09]#,##0.00"/>
    <numFmt numFmtId="175" formatCode="_ [$R-1C09]\ * #,##0.00_ ;_ [$R-1C09]\ * \-#,##0.00_ ;_ [$R-1C09]\ * &quot;-&quot;??_ ;_ @_ "/>
    <numFmt numFmtId="176" formatCode="#\ ##0.0"/>
    <numFmt numFmtId="177" formatCode="0.0%"/>
  </numFmts>
  <fonts count="38">
    <font>
      <sz val="11"/>
      <color theme="1"/>
      <name val="Calibri"/>
      <family val="2"/>
      <scheme val="minor"/>
    </font>
    <font>
      <sz val="10"/>
      <name val="Arial"/>
      <family val="2"/>
    </font>
    <font>
      <b/>
      <sz val="10"/>
      <name val="Arial"/>
      <family val="2"/>
    </font>
    <font>
      <b/>
      <u/>
      <sz val="10"/>
      <name val="Arial"/>
      <family val="2"/>
    </font>
    <font>
      <sz val="10"/>
      <color rgb="FFFF0000"/>
      <name val="Arial"/>
      <family val="2"/>
    </font>
    <font>
      <u/>
      <sz val="10"/>
      <name val="Arial"/>
      <family val="2"/>
    </font>
    <font>
      <sz val="3"/>
      <name val="Arial"/>
      <family val="2"/>
    </font>
    <font>
      <sz val="1"/>
      <name val="Arial"/>
      <family val="2"/>
    </font>
    <font>
      <sz val="11"/>
      <color theme="1"/>
      <name val="Calibri"/>
      <family val="2"/>
      <scheme val="minor"/>
    </font>
    <font>
      <sz val="11"/>
      <color rgb="FF006100"/>
      <name val="Calibri"/>
      <family val="2"/>
      <scheme val="minor"/>
    </font>
    <font>
      <sz val="10"/>
      <color theme="1"/>
      <name val="Arial"/>
      <family val="2"/>
    </font>
    <font>
      <sz val="3"/>
      <color theme="1"/>
      <name val="Arial"/>
      <family val="2"/>
    </font>
    <font>
      <b/>
      <sz val="10"/>
      <color theme="1"/>
      <name val="Arial"/>
      <family val="2"/>
    </font>
    <font>
      <u/>
      <sz val="10"/>
      <color theme="1"/>
      <name val="Arial"/>
      <family val="2"/>
    </font>
    <font>
      <vertAlign val="superscript"/>
      <sz val="10"/>
      <color theme="1"/>
      <name val="Arial"/>
      <family val="2"/>
    </font>
    <font>
      <sz val="12"/>
      <color theme="1"/>
      <name val="Arial"/>
      <family val="2"/>
    </font>
    <font>
      <sz val="10"/>
      <name val="Calibri"/>
      <family val="2"/>
    </font>
    <font>
      <sz val="10"/>
      <color rgb="FF0070C0"/>
      <name val="Arial"/>
      <family val="2"/>
    </font>
    <font>
      <b/>
      <sz val="12"/>
      <color theme="1"/>
      <name val="Arial"/>
      <family val="2"/>
    </font>
    <font>
      <b/>
      <sz val="10"/>
      <color rgb="FFFF0000"/>
      <name val="Arial"/>
      <family val="2"/>
    </font>
    <font>
      <vertAlign val="superscript"/>
      <sz val="10"/>
      <name val="Arial"/>
      <family val="2"/>
    </font>
    <font>
      <sz val="9"/>
      <color theme="1"/>
      <name val="Arial"/>
      <family val="2"/>
    </font>
    <font>
      <b/>
      <u val="singleAccounting"/>
      <sz val="12"/>
      <name val="Arial"/>
      <family val="2"/>
    </font>
    <font>
      <sz val="10"/>
      <name val="Times New Roman"/>
      <family val="1"/>
    </font>
    <font>
      <sz val="12"/>
      <name val="Arial"/>
      <family val="2"/>
    </font>
    <font>
      <sz val="10"/>
      <color indexed="20"/>
      <name val="Arial"/>
      <family val="2"/>
    </font>
    <font>
      <b/>
      <sz val="12"/>
      <name val="Arial"/>
      <family val="2"/>
    </font>
    <font>
      <sz val="9"/>
      <name val="Arial MT"/>
    </font>
    <font>
      <sz val="10"/>
      <name val="Univers (W1)"/>
    </font>
    <font>
      <sz val="11"/>
      <color indexed="8"/>
      <name val="Calibri"/>
      <family val="2"/>
    </font>
    <font>
      <b/>
      <u/>
      <sz val="10"/>
      <name val="Times New Roman"/>
      <family val="1"/>
    </font>
    <font>
      <u/>
      <sz val="10"/>
      <name val="Times New Roman"/>
      <family val="1"/>
    </font>
    <font>
      <i/>
      <u/>
      <sz val="10"/>
      <name val="Times New Roman"/>
      <family val="1"/>
    </font>
    <font>
      <b/>
      <u/>
      <sz val="12"/>
      <name val="Arial"/>
      <family val="2"/>
    </font>
    <font>
      <sz val="11"/>
      <color theme="1"/>
      <name val="Arial"/>
      <family val="2"/>
    </font>
    <font>
      <b/>
      <sz val="11"/>
      <color theme="1"/>
      <name val="Arial"/>
      <family val="2"/>
    </font>
    <font>
      <b/>
      <sz val="9"/>
      <color theme="1"/>
      <name val="Arial"/>
      <family val="2"/>
    </font>
    <font>
      <b/>
      <u/>
      <sz val="12"/>
      <color rgb="FF000000"/>
      <name val="Arial"/>
      <family val="2"/>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indexed="45"/>
        <bgColor indexed="29"/>
      </patternFill>
    </fill>
  </fills>
  <borders count="21">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thick">
        <color indexed="64"/>
      </left>
      <right style="thick">
        <color indexed="64"/>
      </right>
      <top/>
      <bottom/>
      <diagonal/>
    </border>
    <border>
      <left style="thick">
        <color indexed="64"/>
      </left>
      <right/>
      <top/>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s>
  <cellStyleXfs count="259">
    <xf numFmtId="0" fontId="0" fillId="0" borderId="0"/>
    <xf numFmtId="0" fontId="1" fillId="0" borderId="0"/>
    <xf numFmtId="164" fontId="1" fillId="0" borderId="0" applyFont="0" applyFill="0" applyBorder="0" applyAlignment="0" applyProtection="0"/>
    <xf numFmtId="0" fontId="9" fillId="2" borderId="0" applyNumberFormat="0" applyBorder="0" applyAlignment="0" applyProtection="0"/>
    <xf numFmtId="0" fontId="8" fillId="0" borderId="0"/>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9" fontId="8" fillId="0" borderId="0" applyFont="0" applyFill="0" applyBorder="0" applyAlignment="0" applyProtection="0"/>
    <xf numFmtId="43" fontId="8" fillId="0" borderId="0" applyFont="0" applyFill="0" applyBorder="0" applyAlignment="0" applyProtection="0"/>
    <xf numFmtId="4" fontId="1" fillId="0" borderId="10" applyProtection="0"/>
    <xf numFmtId="170" fontId="1" fillId="0" borderId="0" applyFont="0" applyFill="0" applyBorder="0" applyAlignment="0" applyProtection="0"/>
    <xf numFmtId="3" fontId="1" fillId="0" borderId="11" applyProtection="0"/>
    <xf numFmtId="171" fontId="1" fillId="0" borderId="10" applyProtection="0"/>
    <xf numFmtId="4" fontId="23" fillId="0" borderId="10" applyProtection="0"/>
    <xf numFmtId="172" fontId="1" fillId="0" borderId="10" applyProtection="0"/>
    <xf numFmtId="167" fontId="1" fillId="0" borderId="10" applyProtection="0">
      <alignment horizontal="right"/>
    </xf>
    <xf numFmtId="173" fontId="8" fillId="0" borderId="0" applyFont="0" applyFill="0" applyBorder="0" applyAlignment="0" applyProtection="0"/>
    <xf numFmtId="0" fontId="24" fillId="0" borderId="0" applyProtection="0"/>
    <xf numFmtId="0" fontId="24" fillId="0" borderId="0" applyProtection="0"/>
    <xf numFmtId="0" fontId="25" fillId="4" borderId="0" applyNumberFormat="0" applyBorder="0" applyAlignment="0" applyProtection="0"/>
    <xf numFmtId="2" fontId="24" fillId="0" borderId="0" applyProtection="0"/>
    <xf numFmtId="2" fontId="24" fillId="0" borderId="0" applyProtection="0"/>
    <xf numFmtId="0" fontId="23" fillId="0" borderId="0" applyNumberFormat="0" applyFont="0" applyFill="0" applyBorder="0" applyAlignment="0" applyProtection="0">
      <protection locked="0"/>
    </xf>
    <xf numFmtId="0" fontId="26" fillId="0" borderId="0" applyProtection="0"/>
    <xf numFmtId="0" fontId="1"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top"/>
    </xf>
    <xf numFmtId="0" fontId="1" fillId="0" borderId="0"/>
    <xf numFmtId="0" fontId="1" fillId="0" borderId="0"/>
    <xf numFmtId="0" fontId="1" fillId="0" borderId="0">
      <alignment vertical="top"/>
    </xf>
    <xf numFmtId="0" fontId="1" fillId="0" borderId="0"/>
    <xf numFmtId="0" fontId="1" fillId="0" borderId="0"/>
    <xf numFmtId="2"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8" fillId="0" borderId="0"/>
    <xf numFmtId="0" fontId="8" fillId="0" borderId="0"/>
    <xf numFmtId="0" fontId="8" fillId="0" borderId="0"/>
    <xf numFmtId="0" fontId="8" fillId="0" borderId="0"/>
    <xf numFmtId="0" fontId="29" fillId="0" borderId="0"/>
    <xf numFmtId="0" fontId="8" fillId="0" borderId="0"/>
    <xf numFmtId="0" fontId="8" fillId="0" borderId="0"/>
    <xf numFmtId="0" fontId="8" fillId="0" borderId="0"/>
    <xf numFmtId="0" fontId="8" fillId="0" borderId="0"/>
    <xf numFmtId="0" fontId="29" fillId="0" borderId="0"/>
    <xf numFmtId="0" fontId="29" fillId="0" borderId="0"/>
    <xf numFmtId="0" fontId="8" fillId="0" borderId="0"/>
    <xf numFmtId="0" fontId="8" fillId="0" borderId="0"/>
    <xf numFmtId="0" fontId="8" fillId="0" borderId="0"/>
    <xf numFmtId="0" fontId="8" fillId="0" borderId="0"/>
    <xf numFmtId="0" fontId="29" fillId="0" borderId="0"/>
    <xf numFmtId="0" fontId="8" fillId="0" borderId="0"/>
    <xf numFmtId="0" fontId="8" fillId="0" borderId="0"/>
    <xf numFmtId="0" fontId="8" fillId="0" borderId="0"/>
    <xf numFmtId="0" fontId="8" fillId="0" borderId="0"/>
    <xf numFmtId="0" fontId="29" fillId="0" borderId="0"/>
    <xf numFmtId="0" fontId="29" fillId="0" borderId="0"/>
    <xf numFmtId="0" fontId="29" fillId="0" borderId="0"/>
    <xf numFmtId="0" fontId="8" fillId="0" borderId="0"/>
    <xf numFmtId="0" fontId="8" fillId="0" borderId="0"/>
    <xf numFmtId="0" fontId="8" fillId="0" borderId="0"/>
    <xf numFmtId="0" fontId="8" fillId="0" borderId="0"/>
    <xf numFmtId="0" fontId="29" fillId="0" borderId="0"/>
    <xf numFmtId="0" fontId="8" fillId="0" borderId="0"/>
    <xf numFmtId="0" fontId="8" fillId="0" borderId="0"/>
    <xf numFmtId="0" fontId="8" fillId="0" borderId="0"/>
    <xf numFmtId="0" fontId="8" fillId="0" borderId="0"/>
    <xf numFmtId="0" fontId="29" fillId="0" borderId="0"/>
    <xf numFmtId="0" fontId="29" fillId="0" borderId="0"/>
    <xf numFmtId="0" fontId="8" fillId="0" borderId="0"/>
    <xf numFmtId="0" fontId="8" fillId="0" borderId="0"/>
    <xf numFmtId="0" fontId="8" fillId="0" borderId="0"/>
    <xf numFmtId="0" fontId="8" fillId="0" borderId="0"/>
    <xf numFmtId="0" fontId="29" fillId="0" borderId="0"/>
    <xf numFmtId="0" fontId="8" fillId="0" borderId="0"/>
    <xf numFmtId="0" fontId="8" fillId="0" borderId="0"/>
    <xf numFmtId="0" fontId="8" fillId="0" borderId="0"/>
    <xf numFmtId="0" fontId="8" fillId="0" borderId="0"/>
    <xf numFmtId="0" fontId="29" fillId="0" borderId="0"/>
    <xf numFmtId="0" fontId="29" fillId="0" borderId="0"/>
    <xf numFmtId="0" fontId="29" fillId="0" borderId="0"/>
    <xf numFmtId="0" fontId="29" fillId="0" borderId="0"/>
    <xf numFmtId="0" fontId="29" fillId="0" borderId="0"/>
    <xf numFmtId="0" fontId="8" fillId="0" borderId="0"/>
    <xf numFmtId="0" fontId="8" fillId="0" borderId="0"/>
    <xf numFmtId="0" fontId="8" fillId="0" borderId="0"/>
    <xf numFmtId="0" fontId="8" fillId="0" borderId="0"/>
    <xf numFmtId="0" fontId="29" fillId="0" borderId="0"/>
    <xf numFmtId="0" fontId="8" fillId="0" borderId="0"/>
    <xf numFmtId="0" fontId="8" fillId="0" borderId="0"/>
    <xf numFmtId="0" fontId="8" fillId="0" borderId="0"/>
    <xf numFmtId="0" fontId="8" fillId="0" borderId="0"/>
    <xf numFmtId="0" fontId="29" fillId="0" borderId="0"/>
    <xf numFmtId="0" fontId="29" fillId="0" borderId="0"/>
    <xf numFmtId="0" fontId="8" fillId="0" borderId="0"/>
    <xf numFmtId="0" fontId="8" fillId="0" borderId="0"/>
    <xf numFmtId="0" fontId="8" fillId="0" borderId="0"/>
    <xf numFmtId="0" fontId="8" fillId="0" borderId="0"/>
    <xf numFmtId="0" fontId="29" fillId="0" borderId="0"/>
    <xf numFmtId="0" fontId="8" fillId="0" borderId="0"/>
    <xf numFmtId="0" fontId="8" fillId="0" borderId="0"/>
    <xf numFmtId="0" fontId="8" fillId="0" borderId="0"/>
    <xf numFmtId="0" fontId="8" fillId="0" borderId="0"/>
    <xf numFmtId="0" fontId="29" fillId="0" borderId="0"/>
    <xf numFmtId="0" fontId="29" fillId="0" borderId="0"/>
    <xf numFmtId="0" fontId="29" fillId="0" borderId="0"/>
    <xf numFmtId="0" fontId="8" fillId="0" borderId="0"/>
    <xf numFmtId="0" fontId="8" fillId="0" borderId="0"/>
    <xf numFmtId="0" fontId="8" fillId="0" borderId="0"/>
    <xf numFmtId="0" fontId="8" fillId="0" borderId="0"/>
    <xf numFmtId="0" fontId="29" fillId="0" borderId="0"/>
    <xf numFmtId="0" fontId="8" fillId="0" borderId="0"/>
    <xf numFmtId="0" fontId="8" fillId="0" borderId="0"/>
    <xf numFmtId="0" fontId="8" fillId="0" borderId="0"/>
    <xf numFmtId="0" fontId="8" fillId="0" borderId="0"/>
    <xf numFmtId="0" fontId="29" fillId="0" borderId="0"/>
    <xf numFmtId="0" fontId="29" fillId="0" borderId="0"/>
    <xf numFmtId="0" fontId="8" fillId="0" borderId="0"/>
    <xf numFmtId="0" fontId="8" fillId="0" borderId="0"/>
    <xf numFmtId="0" fontId="8" fillId="0" borderId="0"/>
    <xf numFmtId="0" fontId="8" fillId="0" borderId="0"/>
    <xf numFmtId="0" fontId="29" fillId="0" borderId="0"/>
    <xf numFmtId="0" fontId="8" fillId="0" borderId="0"/>
    <xf numFmtId="0" fontId="8" fillId="0" borderId="0"/>
    <xf numFmtId="0" fontId="8" fillId="0" borderId="0"/>
    <xf numFmtId="0" fontId="8" fillId="0" borderId="0"/>
    <xf numFmtId="0" fontId="29" fillId="0" borderId="0"/>
    <xf numFmtId="0" fontId="29" fillId="0" borderId="0"/>
    <xf numFmtId="0" fontId="29" fillId="0" borderId="0"/>
    <xf numFmtId="0" fontId="29" fillId="0" borderId="0"/>
    <xf numFmtId="0" fontId="8" fillId="0" borderId="0"/>
    <xf numFmtId="0" fontId="8" fillId="0" borderId="0"/>
    <xf numFmtId="0" fontId="8" fillId="0" borderId="0"/>
    <xf numFmtId="0" fontId="8" fillId="0" borderId="0"/>
    <xf numFmtId="0" fontId="29" fillId="0" borderId="0"/>
    <xf numFmtId="0" fontId="8" fillId="0" borderId="0"/>
    <xf numFmtId="0" fontId="8" fillId="0" borderId="0"/>
    <xf numFmtId="0" fontId="8" fillId="0" borderId="0"/>
    <xf numFmtId="0" fontId="8" fillId="0" borderId="0"/>
    <xf numFmtId="0" fontId="29" fillId="0" borderId="0"/>
    <xf numFmtId="0" fontId="29" fillId="0" borderId="0"/>
    <xf numFmtId="0" fontId="8" fillId="0" borderId="0"/>
    <xf numFmtId="0" fontId="8" fillId="0" borderId="0"/>
    <xf numFmtId="0" fontId="8" fillId="0" borderId="0"/>
    <xf numFmtId="0" fontId="8" fillId="0" borderId="0"/>
    <xf numFmtId="0" fontId="29" fillId="0" borderId="0"/>
    <xf numFmtId="0" fontId="8" fillId="0" borderId="0"/>
    <xf numFmtId="0" fontId="8" fillId="0" borderId="0"/>
    <xf numFmtId="0" fontId="8" fillId="0" borderId="0"/>
    <xf numFmtId="0" fontId="8" fillId="0" borderId="0"/>
    <xf numFmtId="0" fontId="29" fillId="0" borderId="0"/>
    <xf numFmtId="0" fontId="29" fillId="0" borderId="0"/>
    <xf numFmtId="0" fontId="29" fillId="0" borderId="0"/>
    <xf numFmtId="0" fontId="8" fillId="0" borderId="0"/>
    <xf numFmtId="0" fontId="8" fillId="0" borderId="0"/>
    <xf numFmtId="0" fontId="8" fillId="0" borderId="0"/>
    <xf numFmtId="0" fontId="8" fillId="0" borderId="0"/>
    <xf numFmtId="0" fontId="29" fillId="0" borderId="0"/>
    <xf numFmtId="0" fontId="8" fillId="0" borderId="0"/>
    <xf numFmtId="0" fontId="8" fillId="0" borderId="0"/>
    <xf numFmtId="0" fontId="8" fillId="0" borderId="0"/>
    <xf numFmtId="0" fontId="8" fillId="0" borderId="0"/>
    <xf numFmtId="0" fontId="29" fillId="0" borderId="0"/>
    <xf numFmtId="0" fontId="29" fillId="0" borderId="0"/>
    <xf numFmtId="0" fontId="8" fillId="0" borderId="0"/>
    <xf numFmtId="0" fontId="8" fillId="0" borderId="0"/>
    <xf numFmtId="0" fontId="8" fillId="0" borderId="0"/>
    <xf numFmtId="0" fontId="8" fillId="0" borderId="0"/>
    <xf numFmtId="0" fontId="29" fillId="0" borderId="0"/>
    <xf numFmtId="0" fontId="8"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1" fillId="0" borderId="0"/>
    <xf numFmtId="0" fontId="32" fillId="0" borderId="11"/>
    <xf numFmtId="9" fontId="1" fillId="0" borderId="10" applyProtection="0">
      <alignment horizontal="right"/>
    </xf>
    <xf numFmtId="0" fontId="24" fillId="0" borderId="12" applyProtection="0"/>
    <xf numFmtId="0" fontId="24" fillId="0" borderId="12" applyProtection="0"/>
  </cellStyleXfs>
  <cellXfs count="469">
    <xf numFmtId="0" fontId="0" fillId="0" borderId="0" xfId="0"/>
    <xf numFmtId="0" fontId="1" fillId="0" borderId="3" xfId="1" applyFont="1" applyBorder="1" applyAlignment="1">
      <alignment vertical="center" wrapText="1"/>
    </xf>
    <xf numFmtId="0" fontId="1" fillId="0" borderId="3" xfId="1" applyFont="1" applyBorder="1" applyAlignment="1">
      <alignment horizontal="center" vertical="center" wrapText="1"/>
    </xf>
    <xf numFmtId="0" fontId="1" fillId="0" borderId="3" xfId="1" applyFont="1" applyBorder="1" applyAlignment="1">
      <alignment horizontal="left" vertical="center" wrapText="1"/>
    </xf>
    <xf numFmtId="0" fontId="1" fillId="0" borderId="0" xfId="0" applyFont="1" applyAlignment="1">
      <alignment vertical="top"/>
    </xf>
    <xf numFmtId="0" fontId="7" fillId="0" borderId="0" xfId="0" applyFont="1" applyAlignment="1">
      <alignment vertical="top"/>
    </xf>
    <xf numFmtId="0" fontId="6" fillId="0" borderId="0" xfId="0" applyFont="1" applyAlignment="1">
      <alignment vertical="top" wrapText="1"/>
    </xf>
    <xf numFmtId="0" fontId="1" fillId="0" borderId="0" xfId="0" applyFont="1" applyAlignment="1">
      <alignment vertical="top" wrapText="1"/>
    </xf>
    <xf numFmtId="0" fontId="7" fillId="0" borderId="0" xfId="0" applyFont="1" applyAlignment="1">
      <alignment vertical="center"/>
    </xf>
    <xf numFmtId="0" fontId="1" fillId="0" borderId="0" xfId="0" applyFont="1" applyAlignment="1">
      <alignment vertical="center"/>
    </xf>
    <xf numFmtId="0" fontId="10" fillId="0" borderId="0" xfId="0" applyFont="1" applyBorder="1" applyAlignment="1">
      <alignment vertical="top"/>
    </xf>
    <xf numFmtId="0" fontId="1" fillId="0" borderId="0" xfId="0" applyFont="1" applyBorder="1" applyAlignment="1">
      <alignment vertical="top"/>
    </xf>
    <xf numFmtId="0" fontId="2" fillId="0" borderId="3" xfId="4" applyNumberFormat="1" applyFont="1" applyFill="1" applyBorder="1" applyAlignment="1" applyProtection="1">
      <alignment horizontal="left" vertical="center" wrapText="1"/>
    </xf>
    <xf numFmtId="0" fontId="1" fillId="0" borderId="3" xfId="4" applyNumberFormat="1" applyFont="1" applyFill="1" applyBorder="1" applyAlignment="1" applyProtection="1">
      <alignment horizontal="left" vertical="center" wrapText="1"/>
    </xf>
    <xf numFmtId="0" fontId="5" fillId="0" borderId="3" xfId="4" applyNumberFormat="1" applyFont="1" applyFill="1" applyBorder="1" applyAlignment="1" applyProtection="1">
      <alignment horizontal="left" vertical="center" wrapText="1"/>
    </xf>
    <xf numFmtId="0" fontId="1" fillId="0" borderId="3" xfId="6" applyNumberFormat="1" applyFont="1" applyFill="1" applyBorder="1" applyAlignment="1" applyProtection="1">
      <alignment horizontal="left" vertical="center" wrapText="1"/>
    </xf>
    <xf numFmtId="0" fontId="1" fillId="0" borderId="6" xfId="1" applyFont="1" applyBorder="1" applyAlignment="1">
      <alignment horizontal="left" vertical="center" wrapText="1"/>
    </xf>
    <xf numFmtId="0" fontId="10" fillId="0" borderId="0" xfId="0" applyFont="1" applyAlignment="1">
      <alignment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left" vertical="center" wrapText="1"/>
    </xf>
    <xf numFmtId="0" fontId="10" fillId="0" borderId="0" xfId="1" applyFont="1" applyBorder="1" applyAlignment="1">
      <alignment horizontal="center" vertical="top" wrapText="1"/>
    </xf>
    <xf numFmtId="0" fontId="10" fillId="0" borderId="0" xfId="1" applyFont="1" applyBorder="1" applyAlignment="1">
      <alignment horizontal="center" vertical="center" wrapText="1"/>
    </xf>
    <xf numFmtId="0" fontId="10" fillId="0" borderId="0" xfId="1" applyFont="1" applyBorder="1" applyAlignment="1">
      <alignment horizontal="left" vertical="top" wrapText="1"/>
    </xf>
    <xf numFmtId="0" fontId="13" fillId="0" borderId="0" xfId="1" applyFont="1" applyBorder="1" applyAlignment="1">
      <alignment horizontal="left" vertical="top" wrapText="1"/>
    </xf>
    <xf numFmtId="0" fontId="10" fillId="0" borderId="0" xfId="1" applyFont="1" applyBorder="1" applyAlignment="1">
      <alignment horizontal="left" vertical="center" wrapText="1"/>
    </xf>
    <xf numFmtId="0" fontId="1" fillId="0" borderId="0" xfId="0" applyFont="1" applyAlignment="1">
      <alignment vertical="top" wrapText="1"/>
    </xf>
    <xf numFmtId="165" fontId="1" fillId="0" borderId="2" xfId="2" applyNumberFormat="1" applyFont="1" applyBorder="1" applyAlignment="1">
      <alignment horizontal="center" vertical="center" wrapText="1"/>
    </xf>
    <xf numFmtId="166" fontId="1" fillId="0" borderId="3" xfId="0" applyNumberFormat="1" applyFont="1" applyBorder="1" applyAlignment="1">
      <alignment horizontal="center" vertical="center" wrapText="1"/>
    </xf>
    <xf numFmtId="0" fontId="1" fillId="0" borderId="3" xfId="0" applyFont="1" applyBorder="1" applyAlignment="1">
      <alignment horizontal="center" vertical="center"/>
    </xf>
    <xf numFmtId="0" fontId="1" fillId="0" borderId="0" xfId="0" applyFont="1" applyAlignment="1">
      <alignment horizontal="left" vertical="center"/>
    </xf>
    <xf numFmtId="0" fontId="6" fillId="0" borderId="0" xfId="0" applyFont="1" applyAlignment="1">
      <alignment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0" xfId="0" applyFont="1" applyAlignment="1">
      <alignment vertical="center" wrapText="1"/>
    </xf>
    <xf numFmtId="0" fontId="2" fillId="0" borderId="3" xfId="4" applyNumberFormat="1" applyFont="1" applyFill="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0" xfId="0" applyFont="1" applyAlignment="1">
      <alignment vertical="center" wrapText="1"/>
    </xf>
    <xf numFmtId="0" fontId="1" fillId="0" borderId="3" xfId="0" applyFont="1" applyBorder="1" applyAlignment="1">
      <alignment horizontal="left" vertical="center" wrapText="1"/>
    </xf>
    <xf numFmtId="0" fontId="1" fillId="3" borderId="3" xfId="6"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left" vertical="center" wrapText="1"/>
    </xf>
    <xf numFmtId="0" fontId="5" fillId="0" borderId="3" xfId="7" applyNumberFormat="1" applyFont="1" applyFill="1" applyBorder="1" applyAlignment="1" applyProtection="1">
      <alignment horizontal="left" vertical="center" wrapText="1"/>
    </xf>
    <xf numFmtId="0" fontId="1" fillId="0" borderId="3" xfId="7" applyNumberFormat="1" applyFont="1" applyFill="1" applyBorder="1" applyAlignment="1" applyProtection="1">
      <alignment vertical="center" wrapText="1"/>
    </xf>
    <xf numFmtId="0" fontId="1" fillId="3" borderId="3" xfId="3" applyNumberFormat="1" applyFont="1" applyFill="1" applyBorder="1" applyAlignment="1" applyProtection="1">
      <alignment horizontal="center" vertical="center"/>
    </xf>
    <xf numFmtId="0" fontId="1" fillId="0" borderId="3" xfId="10" applyNumberFormat="1" applyFont="1" applyFill="1" applyBorder="1" applyAlignment="1" applyProtection="1">
      <alignment horizontal="center" vertical="center" wrapText="1"/>
    </xf>
    <xf numFmtId="0" fontId="1" fillId="0" borderId="6" xfId="0" applyFont="1" applyBorder="1" applyAlignment="1">
      <alignment vertical="center" wrapText="1"/>
    </xf>
    <xf numFmtId="0" fontId="10" fillId="0" borderId="0" xfId="0" applyFont="1" applyBorder="1" applyAlignment="1">
      <alignment vertical="center"/>
    </xf>
    <xf numFmtId="0" fontId="10" fillId="0" borderId="0" xfId="0" applyFont="1" applyBorder="1" applyAlignment="1">
      <alignment horizontal="center" vertical="center"/>
    </xf>
    <xf numFmtId="0" fontId="2" fillId="0" borderId="3" xfId="0" applyNumberFormat="1" applyFont="1" applyFill="1" applyBorder="1" applyAlignment="1" applyProtection="1">
      <alignment horizontal="left" vertical="center" wrapText="1"/>
    </xf>
    <xf numFmtId="0" fontId="1" fillId="0" borderId="3" xfId="0" applyNumberFormat="1" applyFont="1" applyFill="1" applyBorder="1" applyAlignment="1" applyProtection="1">
      <alignment horizontal="left" vertical="center" wrapText="1"/>
    </xf>
    <xf numFmtId="0" fontId="1" fillId="0" borderId="3" xfId="0" applyFont="1" applyFill="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9"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0" fontId="1" fillId="0" borderId="0" xfId="0" applyFont="1" applyBorder="1" applyAlignment="1">
      <alignment vertical="center" wrapText="1"/>
    </xf>
    <xf numFmtId="0" fontId="1" fillId="0" borderId="9" xfId="0" applyFont="1" applyBorder="1" applyAlignment="1">
      <alignment vertical="center" wrapText="1"/>
    </xf>
    <xf numFmtId="0" fontId="1" fillId="0" borderId="0" xfId="0" applyFont="1" applyBorder="1" applyAlignment="1">
      <alignment horizontal="center" vertical="center" wrapText="1"/>
    </xf>
    <xf numFmtId="0" fontId="6" fillId="0" borderId="9" xfId="0" applyFont="1" applyBorder="1" applyAlignment="1">
      <alignment vertical="center" wrapText="1"/>
    </xf>
    <xf numFmtId="0" fontId="6" fillId="0" borderId="0" xfId="0" applyFont="1" applyBorder="1" applyAlignment="1">
      <alignment horizontal="center" vertical="center" wrapText="1"/>
    </xf>
    <xf numFmtId="0" fontId="10" fillId="0" borderId="9" xfId="0" applyFont="1" applyBorder="1" applyAlignment="1">
      <alignment vertical="center"/>
    </xf>
    <xf numFmtId="0" fontId="11" fillId="0" borderId="1" xfId="0" applyFont="1" applyBorder="1" applyAlignment="1">
      <alignment horizontal="center" vertical="center" wrapText="1"/>
    </xf>
    <xf numFmtId="0" fontId="13" fillId="0" borderId="3" xfId="0" applyFont="1" applyBorder="1" applyAlignment="1">
      <alignment horizontal="left" vertical="center" wrapText="1"/>
    </xf>
    <xf numFmtId="0" fontId="10" fillId="0" borderId="0" xfId="0" applyFont="1" applyBorder="1" applyAlignment="1">
      <alignment horizontal="left" vertical="center" wrapText="1"/>
    </xf>
    <xf numFmtId="0" fontId="1" fillId="0" borderId="3" xfId="4" applyNumberFormat="1" applyFont="1" applyFill="1" applyBorder="1" applyAlignment="1" applyProtection="1">
      <alignment horizontal="center" vertical="center" wrapText="1"/>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1" xfId="0" applyFont="1" applyBorder="1" applyAlignment="1">
      <alignment horizontal="left" vertical="center"/>
    </xf>
    <xf numFmtId="0" fontId="10"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wrapText="1"/>
    </xf>
    <xf numFmtId="0" fontId="1" fillId="0" borderId="3" xfId="4" applyNumberFormat="1" applyFont="1" applyFill="1" applyBorder="1" applyAlignment="1" applyProtection="1">
      <alignment horizontal="left" vertical="center"/>
    </xf>
    <xf numFmtId="0" fontId="1" fillId="0" borderId="3" xfId="4" applyNumberFormat="1" applyFont="1" applyFill="1" applyBorder="1" applyAlignment="1" applyProtection="1">
      <alignment horizontal="center"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10" fillId="0" borderId="3" xfId="0" applyFont="1" applyFill="1" applyBorder="1" applyAlignment="1">
      <alignment horizontal="center" vertical="center" wrapText="1"/>
    </xf>
    <xf numFmtId="0" fontId="10" fillId="0" borderId="3" xfId="0" applyFont="1" applyBorder="1" applyAlignment="1">
      <alignment horizontal="center" vertical="center"/>
    </xf>
    <xf numFmtId="0" fontId="1" fillId="0" borderId="0" xfId="0" applyFont="1" applyBorder="1" applyAlignment="1">
      <alignment horizontal="left" vertical="center"/>
    </xf>
    <xf numFmtId="0" fontId="6" fillId="0" borderId="0"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wrapText="1"/>
    </xf>
    <xf numFmtId="0" fontId="2" fillId="0" borderId="6" xfId="1" applyFont="1" applyBorder="1" applyAlignment="1">
      <alignment horizontal="left" vertical="center" wrapText="1"/>
    </xf>
    <xf numFmtId="0" fontId="2" fillId="0" borderId="3" xfId="1" applyFont="1" applyBorder="1" applyAlignment="1">
      <alignment horizontal="left" vertical="center" wrapText="1"/>
    </xf>
    <xf numFmtId="0" fontId="19" fillId="0" borderId="0" xfId="0" applyFont="1" applyAlignment="1">
      <alignment vertical="center"/>
    </xf>
    <xf numFmtId="0" fontId="1" fillId="0" borderId="6" xfId="1" applyFont="1" applyFill="1" applyBorder="1" applyAlignment="1">
      <alignment horizontal="left" vertical="center" wrapText="1"/>
    </xf>
    <xf numFmtId="0" fontId="1" fillId="0" borderId="3" xfId="1" applyFont="1" applyFill="1" applyBorder="1" applyAlignment="1">
      <alignment horizontal="left" vertical="center" wrapText="1"/>
    </xf>
    <xf numFmtId="0" fontId="1" fillId="0" borderId="3" xfId="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0" fontId="1" fillId="0" borderId="0" xfId="0" applyFont="1" applyAlignment="1">
      <alignment horizontal="center" vertical="center"/>
    </xf>
    <xf numFmtId="0" fontId="11" fillId="0" borderId="1" xfId="0" applyFont="1" applyBorder="1" applyAlignment="1">
      <alignment vertical="center"/>
    </xf>
    <xf numFmtId="0" fontId="10" fillId="0" borderId="3" xfId="0" applyFont="1" applyBorder="1" applyAlignment="1">
      <alignment vertical="center"/>
    </xf>
    <xf numFmtId="0" fontId="11" fillId="0" borderId="4" xfId="0" applyFont="1" applyBorder="1" applyAlignment="1">
      <alignment vertical="center"/>
    </xf>
    <xf numFmtId="0" fontId="4" fillId="0" borderId="0" xfId="0" applyFont="1" applyBorder="1" applyAlignment="1">
      <alignment vertical="center"/>
    </xf>
    <xf numFmtId="0" fontId="11" fillId="0" borderId="1" xfId="0" applyFont="1" applyBorder="1" applyAlignment="1">
      <alignment vertical="center" wrapText="1"/>
    </xf>
    <xf numFmtId="3" fontId="11" fillId="0" borderId="1" xfId="0" applyNumberFormat="1" applyFont="1" applyBorder="1" applyAlignment="1">
      <alignment vertical="center" wrapText="1"/>
    </xf>
    <xf numFmtId="0" fontId="12" fillId="0" borderId="3" xfId="0" applyFont="1" applyBorder="1" applyAlignment="1">
      <alignment vertical="center" wrapText="1"/>
    </xf>
    <xf numFmtId="0" fontId="10" fillId="0" borderId="3" xfId="0" applyFont="1" applyBorder="1" applyAlignment="1">
      <alignment vertical="center" wrapText="1"/>
    </xf>
    <xf numFmtId="3" fontId="10" fillId="0" borderId="3" xfId="0" applyNumberFormat="1" applyFont="1" applyBorder="1" applyAlignment="1">
      <alignment vertical="center" wrapText="1"/>
    </xf>
    <xf numFmtId="0" fontId="5" fillId="0" borderId="3" xfId="0" applyFont="1" applyBorder="1" applyAlignment="1">
      <alignment vertical="center" wrapText="1"/>
    </xf>
    <xf numFmtId="0" fontId="13" fillId="3" borderId="3" xfId="0" applyFont="1" applyFill="1" applyBorder="1" applyAlignment="1">
      <alignment vertical="center" wrapText="1"/>
    </xf>
    <xf numFmtId="0" fontId="10" fillId="0" borderId="3" xfId="0" applyFont="1" applyFill="1" applyBorder="1" applyAlignment="1">
      <alignment vertical="center" wrapText="1"/>
    </xf>
    <xf numFmtId="0" fontId="1" fillId="0" borderId="0" xfId="0" applyFont="1" applyFill="1" applyBorder="1" applyAlignment="1">
      <alignment vertical="center" wrapText="1"/>
    </xf>
    <xf numFmtId="0" fontId="1" fillId="0" borderId="3" xfId="0" applyNumberFormat="1" applyFont="1" applyFill="1" applyBorder="1" applyAlignment="1" applyProtection="1">
      <alignment vertical="center" wrapText="1"/>
    </xf>
    <xf numFmtId="0" fontId="5" fillId="0" borderId="3" xfId="3" applyNumberFormat="1" applyFont="1" applyFill="1" applyBorder="1" applyAlignment="1" applyProtection="1">
      <alignment vertical="center" wrapText="1"/>
    </xf>
    <xf numFmtId="0" fontId="1" fillId="0" borderId="3" xfId="3" applyNumberFormat="1" applyFont="1" applyFill="1" applyBorder="1" applyAlignment="1" applyProtection="1">
      <alignment vertical="center"/>
    </xf>
    <xf numFmtId="3" fontId="1" fillId="0" borderId="3" xfId="3" applyNumberFormat="1" applyFont="1" applyFill="1" applyBorder="1" applyAlignment="1" applyProtection="1">
      <alignment vertical="center"/>
    </xf>
    <xf numFmtId="0" fontId="1" fillId="0" borderId="3" xfId="0" applyNumberFormat="1" applyFont="1" applyFill="1" applyBorder="1" applyAlignment="1" applyProtection="1">
      <alignment vertical="center"/>
    </xf>
    <xf numFmtId="1" fontId="1" fillId="0" borderId="0" xfId="0" applyNumberFormat="1" applyFont="1" applyFill="1" applyBorder="1" applyAlignment="1">
      <alignment vertical="center" wrapText="1"/>
    </xf>
    <xf numFmtId="3" fontId="1" fillId="0" borderId="3" xfId="3" applyNumberFormat="1" applyFont="1" applyFill="1" applyBorder="1" applyAlignment="1" applyProtection="1">
      <alignment horizontal="center" vertical="center"/>
    </xf>
    <xf numFmtId="3" fontId="10" fillId="0" borderId="3" xfId="0" applyNumberFormat="1" applyFont="1" applyBorder="1" applyAlignment="1">
      <alignment horizontal="right" vertical="center" wrapText="1"/>
    </xf>
    <xf numFmtId="3" fontId="10" fillId="0" borderId="3" xfId="0" applyNumberFormat="1" applyFont="1" applyBorder="1" applyAlignment="1">
      <alignment horizontal="left" vertical="center" wrapText="1"/>
    </xf>
    <xf numFmtId="0" fontId="19" fillId="0" borderId="0" xfId="0" applyFont="1" applyAlignment="1">
      <alignment vertical="center" wrapText="1"/>
    </xf>
    <xf numFmtId="0" fontId="16" fillId="0" borderId="0" xfId="0" applyFont="1" applyAlignment="1">
      <alignment horizontal="center" vertical="center" wrapText="1"/>
    </xf>
    <xf numFmtId="0" fontId="1" fillId="0" borderId="3" xfId="5" applyNumberFormat="1" applyFont="1" applyFill="1" applyBorder="1" applyAlignment="1" applyProtection="1">
      <alignment horizontal="center" vertical="center"/>
    </xf>
    <xf numFmtId="3" fontId="17" fillId="0" borderId="0" xfId="0" applyNumberFormat="1" applyFont="1" applyAlignment="1">
      <alignment vertical="center" wrapText="1"/>
    </xf>
    <xf numFmtId="9" fontId="1" fillId="0" borderId="0" xfId="0" applyNumberFormat="1" applyFont="1" applyAlignment="1">
      <alignment vertical="center" wrapText="1"/>
    </xf>
    <xf numFmtId="3" fontId="1" fillId="0" borderId="0" xfId="0" applyNumberFormat="1" applyFont="1" applyAlignment="1">
      <alignment vertical="center" wrapText="1"/>
    </xf>
    <xf numFmtId="0" fontId="1" fillId="0" borderId="3" xfId="6" applyNumberFormat="1" applyFont="1" applyFill="1" applyBorder="1" applyAlignment="1" applyProtection="1">
      <alignment horizontal="left" vertical="center"/>
    </xf>
    <xf numFmtId="0" fontId="2" fillId="0" borderId="0" xfId="0" applyFont="1" applyAlignment="1">
      <alignment vertical="center" wrapText="1"/>
    </xf>
    <xf numFmtId="0" fontId="12" fillId="0" borderId="3" xfId="0" applyFont="1" applyBorder="1" applyAlignment="1">
      <alignment horizontal="left"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vertical="center" wrapText="1"/>
    </xf>
    <xf numFmtId="1" fontId="1" fillId="0" borderId="0" xfId="0" applyNumberFormat="1" applyFont="1" applyBorder="1" applyAlignment="1">
      <alignment vertical="center" wrapText="1"/>
    </xf>
    <xf numFmtId="3" fontId="1" fillId="0" borderId="0" xfId="0" applyNumberFormat="1" applyFont="1" applyBorder="1" applyAlignment="1">
      <alignment vertical="center" wrapText="1"/>
    </xf>
    <xf numFmtId="9" fontId="1" fillId="0" borderId="0" xfId="0" applyNumberFormat="1" applyFont="1" applyBorder="1" applyAlignment="1">
      <alignment vertical="center" wrapText="1"/>
    </xf>
    <xf numFmtId="3" fontId="1" fillId="3" borderId="3" xfId="4" applyNumberFormat="1" applyFont="1" applyFill="1" applyBorder="1" applyAlignment="1" applyProtection="1">
      <alignment horizontal="center" vertical="center"/>
    </xf>
    <xf numFmtId="0" fontId="2" fillId="0" borderId="0" xfId="0" applyFont="1" applyBorder="1" applyAlignment="1">
      <alignment vertical="center" wrapText="1"/>
    </xf>
    <xf numFmtId="0" fontId="1" fillId="3" borderId="3" xfId="4" applyNumberFormat="1" applyFont="1" applyFill="1" applyBorder="1" applyAlignment="1" applyProtection="1">
      <alignment horizontal="center" vertical="center" wrapText="1"/>
    </xf>
    <xf numFmtId="0" fontId="10" fillId="3" borderId="3" xfId="0" applyFont="1" applyFill="1" applyBorder="1" applyAlignment="1">
      <alignment horizontal="left" vertical="center" wrapText="1"/>
    </xf>
    <xf numFmtId="0" fontId="1" fillId="3" borderId="3" xfId="4" applyNumberFormat="1" applyFont="1" applyFill="1" applyBorder="1" applyAlignment="1" applyProtection="1">
      <alignment horizontal="left" vertical="center" wrapText="1"/>
    </xf>
    <xf numFmtId="0" fontId="5" fillId="3" borderId="3" xfId="4" applyNumberFormat="1" applyFont="1" applyFill="1" applyBorder="1" applyAlignment="1" applyProtection="1">
      <alignment horizontal="left" vertical="center" wrapText="1"/>
    </xf>
    <xf numFmtId="0" fontId="1" fillId="3" borderId="3" xfId="4" applyNumberFormat="1" applyFont="1" applyFill="1" applyBorder="1" applyAlignment="1" applyProtection="1">
      <alignment horizontal="center" vertical="center"/>
    </xf>
    <xf numFmtId="43" fontId="1" fillId="0" borderId="0" xfId="0" applyNumberFormat="1" applyFont="1" applyBorder="1" applyAlignment="1">
      <alignment horizontal="center" vertical="center"/>
    </xf>
    <xf numFmtId="43" fontId="6" fillId="0" borderId="0" xfId="0" applyNumberFormat="1" applyFont="1" applyBorder="1" applyAlignment="1">
      <alignment horizontal="center" vertical="center"/>
    </xf>
    <xf numFmtId="43" fontId="6" fillId="0" borderId="1" xfId="0" applyNumberFormat="1" applyFont="1" applyBorder="1" applyAlignment="1">
      <alignment horizontal="center" vertical="center"/>
    </xf>
    <xf numFmtId="43" fontId="1" fillId="0" borderId="3" xfId="0" applyNumberFormat="1" applyFont="1" applyBorder="1" applyAlignment="1">
      <alignment horizontal="center" vertical="center"/>
    </xf>
    <xf numFmtId="43" fontId="6" fillId="0" borderId="4" xfId="0" applyNumberFormat="1" applyFont="1" applyBorder="1" applyAlignment="1">
      <alignment horizontal="center" vertical="center"/>
    </xf>
    <xf numFmtId="43" fontId="6" fillId="0" borderId="1" xfId="0" applyNumberFormat="1" applyFont="1" applyBorder="1" applyAlignment="1">
      <alignment horizontal="center" vertical="center" wrapText="1"/>
    </xf>
    <xf numFmtId="43" fontId="1" fillId="0" borderId="3" xfId="0" applyNumberFormat="1" applyFont="1" applyBorder="1" applyAlignment="1">
      <alignment horizontal="center" vertical="center" wrapText="1"/>
    </xf>
    <xf numFmtId="43" fontId="1" fillId="0" borderId="3" xfId="0" applyNumberFormat="1" applyFont="1" applyFill="1" applyBorder="1" applyAlignment="1">
      <alignment horizontal="center" vertical="center" wrapText="1"/>
    </xf>
    <xf numFmtId="43" fontId="1" fillId="0" borderId="2" xfId="0" applyNumberFormat="1" applyFont="1" applyFill="1" applyBorder="1" applyAlignment="1">
      <alignment horizontal="center" vertical="center" wrapText="1"/>
    </xf>
    <xf numFmtId="43" fontId="1" fillId="0" borderId="0" xfId="0" applyNumberFormat="1" applyFont="1" applyAlignment="1">
      <alignment horizontal="center" vertical="center"/>
    </xf>
    <xf numFmtId="43" fontId="10" fillId="0" borderId="0" xfId="0" applyNumberFormat="1" applyFont="1" applyBorder="1" applyAlignment="1">
      <alignment vertical="center"/>
    </xf>
    <xf numFmtId="43" fontId="1" fillId="0" borderId="0" xfId="0" applyNumberFormat="1" applyFont="1" applyBorder="1" applyAlignment="1">
      <alignment vertical="center"/>
    </xf>
    <xf numFmtId="43" fontId="11" fillId="0" borderId="0" xfId="0" applyNumberFormat="1" applyFont="1" applyBorder="1" applyAlignment="1">
      <alignment vertical="center"/>
    </xf>
    <xf numFmtId="43" fontId="11" fillId="0" borderId="1" xfId="0" applyNumberFormat="1" applyFont="1" applyBorder="1" applyAlignment="1">
      <alignment vertical="center"/>
    </xf>
    <xf numFmtId="43" fontId="10" fillId="0" borderId="3" xfId="0" applyNumberFormat="1" applyFont="1" applyBorder="1" applyAlignment="1">
      <alignment horizontal="center" vertical="center"/>
    </xf>
    <xf numFmtId="43" fontId="11" fillId="0" borderId="4" xfId="0" applyNumberFormat="1" applyFont="1" applyBorder="1" applyAlignment="1">
      <alignment vertical="center"/>
    </xf>
    <xf numFmtId="43" fontId="11" fillId="0" borderId="1" xfId="0" applyNumberFormat="1" applyFont="1" applyBorder="1" applyAlignment="1">
      <alignment vertical="center" wrapText="1"/>
    </xf>
    <xf numFmtId="43" fontId="10" fillId="0" borderId="3" xfId="0" applyNumberFormat="1" applyFont="1" applyBorder="1" applyAlignment="1">
      <alignment vertical="center" wrapText="1"/>
    </xf>
    <xf numFmtId="43" fontId="10" fillId="0" borderId="3" xfId="0" applyNumberFormat="1" applyFont="1" applyBorder="1" applyAlignment="1">
      <alignment horizontal="center" vertical="center" wrapText="1"/>
    </xf>
    <xf numFmtId="43" fontId="1" fillId="0" borderId="3" xfId="3" applyNumberFormat="1" applyFont="1" applyFill="1" applyBorder="1" applyAlignment="1" applyProtection="1">
      <alignment vertical="center"/>
    </xf>
    <xf numFmtId="43" fontId="1" fillId="0" borderId="0" xfId="0" applyNumberFormat="1" applyFont="1" applyBorder="1" applyAlignment="1">
      <alignment vertical="center" wrapText="1"/>
    </xf>
    <xf numFmtId="43" fontId="7" fillId="0" borderId="0" xfId="0" applyNumberFormat="1" applyFont="1" applyBorder="1" applyAlignment="1">
      <alignment vertical="center"/>
    </xf>
    <xf numFmtId="43" fontId="6" fillId="0" borderId="0" xfId="0" applyNumberFormat="1" applyFont="1" applyBorder="1" applyAlignment="1">
      <alignment vertical="center" wrapText="1"/>
    </xf>
    <xf numFmtId="43" fontId="11" fillId="0" borderId="1" xfId="0" applyNumberFormat="1" applyFont="1" applyBorder="1" applyAlignment="1">
      <alignment horizontal="center" vertical="center"/>
    </xf>
    <xf numFmtId="43" fontId="11" fillId="0" borderId="4" xfId="0" applyNumberFormat="1" applyFont="1" applyBorder="1" applyAlignment="1">
      <alignment horizontal="center" vertical="center"/>
    </xf>
    <xf numFmtId="43" fontId="11" fillId="0" borderId="1" xfId="0" applyNumberFormat="1" applyFont="1" applyBorder="1" applyAlignment="1">
      <alignment horizontal="left" vertical="center" wrapText="1"/>
    </xf>
    <xf numFmtId="43" fontId="10" fillId="0" borderId="3" xfId="0" applyNumberFormat="1" applyFont="1" applyBorder="1" applyAlignment="1">
      <alignment horizontal="right" vertical="center" wrapText="1"/>
    </xf>
    <xf numFmtId="43" fontId="10" fillId="0" borderId="3" xfId="0" applyNumberFormat="1" applyFont="1" applyBorder="1" applyAlignment="1">
      <alignment horizontal="left" vertical="center" wrapText="1"/>
    </xf>
    <xf numFmtId="43" fontId="10" fillId="0" borderId="0" xfId="0" applyNumberFormat="1" applyFont="1" applyAlignment="1">
      <alignment vertical="center"/>
    </xf>
    <xf numFmtId="43" fontId="10" fillId="0" borderId="0" xfId="0" applyNumberFormat="1" applyFont="1" applyBorder="1" applyAlignment="1">
      <alignment horizontal="center" vertical="center"/>
    </xf>
    <xf numFmtId="43" fontId="11" fillId="0" borderId="0" xfId="0" applyNumberFormat="1" applyFont="1" applyBorder="1" applyAlignment="1">
      <alignment horizontal="center" vertical="center"/>
    </xf>
    <xf numFmtId="43" fontId="11" fillId="0" borderId="1" xfId="0" applyNumberFormat="1" applyFont="1" applyBorder="1" applyAlignment="1">
      <alignment horizontal="center" vertical="center" wrapText="1"/>
    </xf>
    <xf numFmtId="43" fontId="1" fillId="0" borderId="0" xfId="0" applyNumberFormat="1" applyFont="1" applyBorder="1" applyAlignment="1">
      <alignment horizontal="center" vertical="center" wrapText="1"/>
    </xf>
    <xf numFmtId="43" fontId="7" fillId="0" borderId="0" xfId="0" applyNumberFormat="1" applyFont="1" applyBorder="1" applyAlignment="1">
      <alignment horizontal="center" vertical="center"/>
    </xf>
    <xf numFmtId="43" fontId="6" fillId="0" borderId="0" xfId="0" applyNumberFormat="1" applyFont="1" applyBorder="1" applyAlignment="1">
      <alignment horizontal="center" vertical="center" wrapText="1"/>
    </xf>
    <xf numFmtId="43" fontId="1" fillId="0" borderId="3" xfId="12" applyNumberFormat="1" applyFont="1" applyBorder="1" applyAlignment="1">
      <alignment horizontal="center" vertical="center" wrapText="1"/>
    </xf>
    <xf numFmtId="43" fontId="1" fillId="0" borderId="3" xfId="0" applyNumberFormat="1" applyFont="1" applyFill="1" applyBorder="1" applyAlignment="1" applyProtection="1">
      <alignment horizontal="center" vertical="center"/>
    </xf>
    <xf numFmtId="168" fontId="1" fillId="0" borderId="0" xfId="0" applyNumberFormat="1" applyFont="1" applyAlignment="1">
      <alignment vertical="top" wrapText="1"/>
    </xf>
    <xf numFmtId="168" fontId="7" fillId="0" borderId="0" xfId="0" applyNumberFormat="1" applyFont="1" applyAlignment="1">
      <alignment vertical="center"/>
    </xf>
    <xf numFmtId="168" fontId="6" fillId="0" borderId="0" xfId="0" applyNumberFormat="1" applyFont="1" applyAlignment="1">
      <alignment vertical="top" wrapText="1"/>
    </xf>
    <xf numFmtId="168" fontId="7" fillId="0" borderId="0" xfId="0" applyNumberFormat="1" applyFont="1" applyAlignment="1">
      <alignment vertical="top"/>
    </xf>
    <xf numFmtId="168" fontId="1" fillId="0" borderId="0" xfId="0" applyNumberFormat="1" applyFont="1" applyAlignment="1">
      <alignment vertical="top"/>
    </xf>
    <xf numFmtId="168" fontId="1" fillId="0" borderId="0" xfId="0" applyNumberFormat="1" applyFont="1" applyBorder="1" applyAlignment="1">
      <alignment vertical="top"/>
    </xf>
    <xf numFmtId="168" fontId="10" fillId="0" borderId="0" xfId="0" applyNumberFormat="1" applyFont="1" applyBorder="1" applyAlignment="1">
      <alignment vertical="top"/>
    </xf>
    <xf numFmtId="0" fontId="2" fillId="0" borderId="0" xfId="0" applyFont="1" applyAlignment="1">
      <alignment vertical="center"/>
    </xf>
    <xf numFmtId="0" fontId="2" fillId="0" borderId="0" xfId="0" applyFont="1" applyBorder="1" applyAlignment="1">
      <alignment vertical="center"/>
    </xf>
    <xf numFmtId="169" fontId="1" fillId="0" borderId="0" xfId="0" applyNumberFormat="1" applyFont="1" applyAlignment="1">
      <alignment vertical="top" wrapText="1"/>
    </xf>
    <xf numFmtId="168" fontId="1" fillId="0" borderId="0" xfId="0" applyNumberFormat="1" applyFont="1" applyBorder="1" applyAlignment="1">
      <alignment vertical="center" wrapText="1"/>
    </xf>
    <xf numFmtId="168" fontId="2" fillId="0" borderId="0" xfId="0" applyNumberFormat="1" applyFont="1" applyBorder="1" applyAlignment="1">
      <alignment vertical="center"/>
    </xf>
    <xf numFmtId="168" fontId="18" fillId="0" borderId="0" xfId="0" applyNumberFormat="1" applyFont="1" applyBorder="1" applyAlignment="1">
      <alignment horizontal="center" vertical="center" wrapText="1"/>
    </xf>
    <xf numFmtId="169" fontId="1" fillId="0" borderId="2" xfId="0" applyNumberFormat="1" applyFont="1" applyFill="1" applyBorder="1" applyAlignment="1">
      <alignment horizontal="center" vertical="center" wrapText="1"/>
    </xf>
    <xf numFmtId="3" fontId="1" fillId="0" borderId="2" xfId="0" applyNumberFormat="1" applyFont="1" applyFill="1" applyBorder="1" applyAlignment="1">
      <alignment vertical="center" wrapText="1"/>
    </xf>
    <xf numFmtId="166" fontId="1" fillId="0" borderId="2" xfId="0" applyNumberFormat="1" applyFont="1" applyFill="1" applyBorder="1" applyAlignment="1">
      <alignment horizontal="right" vertical="center" wrapText="1"/>
    </xf>
    <xf numFmtId="0" fontId="1" fillId="0" borderId="0" xfId="1" applyFont="1" applyFill="1" applyBorder="1" applyAlignment="1">
      <alignment horizontal="left" vertical="center" wrapText="1"/>
    </xf>
    <xf numFmtId="0" fontId="5" fillId="0" borderId="3" xfId="1" applyFont="1" applyFill="1" applyBorder="1" applyAlignment="1">
      <alignment horizontal="left" vertical="center" wrapText="1"/>
    </xf>
    <xf numFmtId="166" fontId="1" fillId="0" borderId="2" xfId="0" applyNumberFormat="1" applyFont="1" applyFill="1" applyBorder="1" applyAlignment="1">
      <alignment vertical="center" wrapText="1"/>
    </xf>
    <xf numFmtId="9" fontId="1" fillId="0" borderId="2" xfId="13" applyNumberFormat="1" applyFont="1" applyFill="1" applyBorder="1" applyAlignment="1">
      <alignment horizontal="right" vertical="center" wrapText="1"/>
    </xf>
    <xf numFmtId="0" fontId="1" fillId="0" borderId="3" xfId="4" applyNumberFormat="1" applyFont="1" applyFill="1" applyBorder="1" applyAlignment="1" applyProtection="1">
      <alignment horizontal="left" vertical="top"/>
    </xf>
    <xf numFmtId="0" fontId="5" fillId="0" borderId="3" xfId="4" applyNumberFormat="1" applyFont="1" applyFill="1" applyBorder="1" applyAlignment="1" applyProtection="1">
      <alignment horizontal="left" vertical="top" wrapText="1"/>
    </xf>
    <xf numFmtId="0" fontId="1" fillId="0" borderId="3" xfId="0" applyFont="1" applyFill="1" applyBorder="1" applyAlignment="1">
      <alignment horizontal="left" vertical="top" wrapText="1"/>
    </xf>
    <xf numFmtId="0" fontId="35" fillId="0" borderId="7" xfId="1" applyFont="1" applyBorder="1" applyAlignment="1">
      <alignment vertical="center" wrapText="1"/>
    </xf>
    <xf numFmtId="0" fontId="10" fillId="3" borderId="3" xfId="0" applyFont="1" applyFill="1" applyBorder="1" applyAlignment="1">
      <alignment vertical="center" wrapText="1"/>
    </xf>
    <xf numFmtId="0" fontId="1" fillId="3" borderId="3" xfId="7" applyNumberFormat="1" applyFont="1" applyFill="1" applyBorder="1" applyAlignment="1" applyProtection="1">
      <alignment horizontal="center" vertical="center"/>
    </xf>
    <xf numFmtId="0" fontId="1" fillId="3" borderId="3" xfId="3" applyNumberFormat="1" applyFont="1" applyFill="1" applyBorder="1" applyAlignment="1" applyProtection="1">
      <alignment vertical="center" wrapText="1"/>
    </xf>
    <xf numFmtId="0" fontId="1" fillId="0" borderId="0" xfId="0" applyFont="1" applyBorder="1" applyAlignment="1">
      <alignment vertical="top" wrapText="1"/>
    </xf>
    <xf numFmtId="168" fontId="1" fillId="0" borderId="0" xfId="0" applyNumberFormat="1" applyFont="1" applyBorder="1" applyAlignment="1">
      <alignment vertical="top" wrapText="1"/>
    </xf>
    <xf numFmtId="169" fontId="1" fillId="0" borderId="0" xfId="0" applyNumberFormat="1" applyFont="1" applyBorder="1" applyAlignment="1">
      <alignment vertical="top" wrapText="1"/>
    </xf>
    <xf numFmtId="167" fontId="35" fillId="0" borderId="0" xfId="0" applyNumberFormat="1" applyFont="1" applyBorder="1" applyAlignment="1">
      <alignment horizontal="right" vertical="center" wrapText="1"/>
    </xf>
    <xf numFmtId="0" fontId="12" fillId="0" borderId="13" xfId="0" applyFont="1" applyBorder="1" applyAlignment="1">
      <alignment horizontal="center" vertical="center" wrapText="1"/>
    </xf>
    <xf numFmtId="168" fontId="18" fillId="0" borderId="0" xfId="0" applyNumberFormat="1" applyFont="1" applyBorder="1" applyAlignment="1">
      <alignment horizontal="left" vertical="center" wrapText="1"/>
    </xf>
    <xf numFmtId="0" fontId="12" fillId="0" borderId="7" xfId="1" applyFont="1" applyBorder="1" applyAlignment="1">
      <alignment horizontal="left" vertical="center" wrapText="1"/>
    </xf>
    <xf numFmtId="0" fontId="10" fillId="0" borderId="7" xfId="1" applyFont="1" applyBorder="1" applyAlignment="1">
      <alignment horizontal="left" vertical="center" wrapText="1"/>
    </xf>
    <xf numFmtId="0" fontId="1" fillId="0" borderId="2" xfId="2" quotePrefix="1" applyNumberFormat="1" applyFont="1" applyFill="1" applyBorder="1" applyAlignment="1">
      <alignment horizontal="center" vertical="center" wrapText="1"/>
    </xf>
    <xf numFmtId="0" fontId="1" fillId="0" borderId="3" xfId="0" applyFont="1" applyBorder="1" applyAlignment="1">
      <alignment vertical="center" wrapText="1"/>
    </xf>
    <xf numFmtId="165" fontId="1" fillId="0" borderId="2" xfId="2" applyNumberFormat="1" applyFont="1" applyFill="1" applyBorder="1" applyAlignment="1">
      <alignment horizontal="center" vertical="center" wrapText="1"/>
    </xf>
    <xf numFmtId="0" fontId="1" fillId="0" borderId="3" xfId="6" applyNumberFormat="1" applyFont="1" applyFill="1" applyBorder="1" applyAlignment="1" applyProtection="1">
      <alignment vertical="center" wrapText="1"/>
    </xf>
    <xf numFmtId="43" fontId="10" fillId="0" borderId="3" xfId="0" applyNumberFormat="1" applyFont="1" applyFill="1" applyBorder="1" applyAlignment="1">
      <alignment horizontal="center" vertical="center" wrapText="1"/>
    </xf>
    <xf numFmtId="169" fontId="10" fillId="0" borderId="3" xfId="0" applyNumberFormat="1" applyFont="1" applyFill="1" applyBorder="1" applyAlignment="1">
      <alignment horizontal="center" vertical="center" wrapText="1"/>
    </xf>
    <xf numFmtId="3" fontId="10" fillId="3" borderId="3" xfId="0" applyNumberFormat="1" applyFont="1" applyFill="1" applyBorder="1" applyAlignment="1">
      <alignment horizontal="center" vertical="center" wrapText="1"/>
    </xf>
    <xf numFmtId="3" fontId="10" fillId="0" borderId="3" xfId="0" applyNumberFormat="1" applyFont="1" applyBorder="1" applyAlignment="1">
      <alignment horizontal="center" vertical="center" wrapText="1"/>
    </xf>
    <xf numFmtId="3" fontId="1" fillId="0" borderId="3" xfId="0" applyNumberFormat="1" applyFont="1" applyFill="1" applyBorder="1" applyAlignment="1">
      <alignment horizontal="center" vertical="center" wrapText="1"/>
    </xf>
    <xf numFmtId="3" fontId="10" fillId="0" borderId="3" xfId="0" applyNumberFormat="1" applyFont="1" applyFill="1" applyBorder="1" applyAlignment="1">
      <alignment horizontal="center" vertical="center" wrapText="1"/>
    </xf>
    <xf numFmtId="3" fontId="1" fillId="0" borderId="3" xfId="4" applyNumberFormat="1" applyFont="1" applyFill="1" applyBorder="1" applyAlignment="1" applyProtection="1">
      <alignment horizontal="center" vertical="center"/>
    </xf>
    <xf numFmtId="169" fontId="1" fillId="0" borderId="3" xfId="0" applyNumberFormat="1" applyFont="1" applyBorder="1" applyAlignment="1">
      <alignment horizontal="center" vertical="center" wrapText="1"/>
    </xf>
    <xf numFmtId="169" fontId="1" fillId="0" borderId="3" xfId="3" applyNumberFormat="1" applyFont="1" applyFill="1" applyBorder="1" applyAlignment="1" applyProtection="1">
      <alignment horizontal="center" vertical="center"/>
    </xf>
    <xf numFmtId="169" fontId="1" fillId="0" borderId="3" xfId="3" applyNumberFormat="1" applyFont="1" applyFill="1" applyBorder="1" applyAlignment="1" applyProtection="1">
      <alignment vertical="center"/>
    </xf>
    <xf numFmtId="167" fontId="1" fillId="0" borderId="3" xfId="0" applyNumberFormat="1" applyFont="1" applyFill="1" applyBorder="1" applyAlignment="1">
      <alignment horizontal="center" vertical="center" wrapText="1"/>
    </xf>
    <xf numFmtId="166" fontId="1" fillId="0" borderId="3" xfId="0" applyNumberFormat="1" applyFont="1" applyFill="1" applyBorder="1" applyAlignment="1">
      <alignment horizontal="center" vertical="center" wrapText="1"/>
    </xf>
    <xf numFmtId="1" fontId="1" fillId="0" borderId="6" xfId="3" applyNumberFormat="1" applyFont="1" applyFill="1" applyBorder="1" applyAlignment="1" applyProtection="1">
      <alignment horizontal="center" vertical="center"/>
    </xf>
    <xf numFmtId="165" fontId="1" fillId="3" borderId="2" xfId="2" applyNumberFormat="1" applyFont="1" applyFill="1" applyBorder="1" applyAlignment="1">
      <alignment horizontal="center" vertical="center" wrapText="1"/>
    </xf>
    <xf numFmtId="0" fontId="1" fillId="3" borderId="2" xfId="2" quotePrefix="1" applyNumberFormat="1" applyFont="1" applyFill="1" applyBorder="1" applyAlignment="1">
      <alignment horizontal="center" vertical="center" wrapText="1"/>
    </xf>
    <xf numFmtId="3" fontId="1" fillId="0" borderId="3" xfId="4" applyNumberFormat="1" applyFont="1" applyFill="1" applyBorder="1" applyAlignment="1" applyProtection="1">
      <alignment horizontal="center" vertical="top"/>
    </xf>
    <xf numFmtId="0" fontId="1" fillId="0" borderId="3" xfId="3" applyNumberFormat="1" applyFont="1" applyFill="1" applyBorder="1" applyAlignment="1" applyProtection="1">
      <alignment vertical="center" wrapText="1"/>
    </xf>
    <xf numFmtId="169" fontId="1" fillId="0" borderId="3" xfId="0" applyNumberFormat="1" applyFont="1" applyFill="1" applyBorder="1" applyAlignment="1">
      <alignment horizontal="center" vertical="center" wrapText="1"/>
    </xf>
    <xf numFmtId="3" fontId="1" fillId="3" borderId="3"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0" fontId="1" fillId="0" borderId="3" xfId="3" applyNumberFormat="1" applyFont="1" applyFill="1" applyBorder="1" applyAlignment="1" applyProtection="1">
      <alignment horizontal="center" vertical="center"/>
    </xf>
    <xf numFmtId="3" fontId="1" fillId="0" borderId="3" xfId="0" applyNumberFormat="1" applyFont="1" applyBorder="1" applyAlignment="1">
      <alignment horizontal="center" vertical="center" wrapText="1"/>
    </xf>
    <xf numFmtId="0" fontId="1" fillId="0" borderId="0" xfId="0" applyFont="1" applyAlignment="1">
      <alignment vertical="center" wrapText="1"/>
    </xf>
    <xf numFmtId="0" fontId="1" fillId="0" borderId="3" xfId="7" applyNumberFormat="1" applyFont="1" applyFill="1" applyBorder="1" applyAlignment="1" applyProtection="1">
      <alignment horizontal="center" vertical="center"/>
    </xf>
    <xf numFmtId="0" fontId="1" fillId="0" borderId="3" xfId="3" applyNumberFormat="1" applyFont="1" applyFill="1" applyBorder="1" applyAlignment="1" applyProtection="1">
      <alignment horizontal="left" vertical="center" wrapText="1"/>
    </xf>
    <xf numFmtId="0" fontId="1" fillId="0" borderId="3"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left" vertical="center"/>
    </xf>
    <xf numFmtId="0" fontId="1" fillId="0" borderId="0" xfId="0" applyFont="1" applyBorder="1" applyAlignment="1">
      <alignment vertical="center" wrapText="1"/>
    </xf>
    <xf numFmtId="0" fontId="1" fillId="0" borderId="6" xfId="0" applyNumberFormat="1" applyFont="1" applyFill="1" applyBorder="1" applyAlignment="1" applyProtection="1">
      <alignment horizontal="left" vertical="center"/>
    </xf>
    <xf numFmtId="0" fontId="10" fillId="3"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1" fontId="1" fillId="0" borderId="3" xfId="3" applyNumberFormat="1" applyFont="1" applyFill="1" applyBorder="1" applyAlignment="1" applyProtection="1">
      <alignment horizontal="center" vertical="center"/>
    </xf>
    <xf numFmtId="43" fontId="1" fillId="0" borderId="3" xfId="3" applyNumberFormat="1" applyFont="1" applyFill="1" applyBorder="1" applyAlignment="1" applyProtection="1">
      <alignment horizontal="center" vertical="center"/>
    </xf>
    <xf numFmtId="169" fontId="1" fillId="3" borderId="3" xfId="0" applyNumberFormat="1" applyFont="1" applyFill="1" applyBorder="1" applyAlignment="1">
      <alignment horizontal="center" vertical="center" wrapText="1"/>
    </xf>
    <xf numFmtId="169" fontId="10" fillId="0" borderId="3" xfId="0" applyNumberFormat="1" applyFont="1" applyBorder="1" applyAlignment="1">
      <alignment horizontal="center" vertical="center" wrapText="1"/>
    </xf>
    <xf numFmtId="174" fontId="1" fillId="0" borderId="3" xfId="0" applyNumberFormat="1" applyFont="1" applyBorder="1" applyAlignment="1">
      <alignment horizontal="center" vertical="center" wrapText="1"/>
    </xf>
    <xf numFmtId="7" fontId="1" fillId="0" borderId="3" xfId="3" applyNumberFormat="1" applyFont="1" applyFill="1" applyBorder="1" applyAlignment="1" applyProtection="1">
      <alignment horizontal="center" vertical="center"/>
    </xf>
    <xf numFmtId="169" fontId="1" fillId="0" borderId="0" xfId="0" applyNumberFormat="1" applyFont="1" applyBorder="1" applyAlignment="1">
      <alignment vertical="center" wrapText="1"/>
    </xf>
    <xf numFmtId="174" fontId="1" fillId="3" borderId="3" xfId="0" applyNumberFormat="1" applyFont="1" applyFill="1" applyBorder="1" applyAlignment="1">
      <alignment horizontal="center" vertical="center" wrapText="1"/>
    </xf>
    <xf numFmtId="0" fontId="6" fillId="0" borderId="3" xfId="0" applyFont="1" applyBorder="1" applyAlignment="1">
      <alignment horizontal="center" vertical="center"/>
    </xf>
    <xf numFmtId="43" fontId="6" fillId="0" borderId="3" xfId="0" applyNumberFormat="1" applyFont="1" applyBorder="1" applyAlignment="1">
      <alignment horizontal="center" vertical="center"/>
    </xf>
    <xf numFmtId="0" fontId="6" fillId="0" borderId="6" xfId="0" applyFont="1" applyBorder="1" applyAlignment="1">
      <alignment horizontal="left" vertical="center" wrapText="1"/>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43" fontId="6" fillId="0" borderId="3" xfId="0" applyNumberFormat="1" applyFont="1" applyBorder="1" applyAlignment="1">
      <alignment horizontal="center" vertical="center" wrapText="1"/>
    </xf>
    <xf numFmtId="2" fontId="1" fillId="0" borderId="0" xfId="0" applyNumberFormat="1" applyFont="1" applyBorder="1" applyAlignment="1">
      <alignment vertical="center"/>
    </xf>
    <xf numFmtId="2" fontId="1" fillId="0" borderId="0" xfId="0" applyNumberFormat="1" applyFont="1" applyBorder="1" applyAlignment="1">
      <alignment horizontal="center" vertical="center" wrapText="1"/>
    </xf>
    <xf numFmtId="169" fontId="1" fillId="0" borderId="0" xfId="0" applyNumberFormat="1" applyFont="1" applyAlignment="1">
      <alignment vertical="center" wrapText="1"/>
    </xf>
    <xf numFmtId="0" fontId="10" fillId="0" borderId="0" xfId="0" applyFont="1" applyBorder="1" applyAlignment="1">
      <alignment horizontal="center" vertical="center" wrapText="1"/>
    </xf>
    <xf numFmtId="1" fontId="10" fillId="0" borderId="0" xfId="0" applyNumberFormat="1" applyFont="1" applyBorder="1" applyAlignment="1">
      <alignment horizontal="center" vertical="center" wrapText="1"/>
    </xf>
    <xf numFmtId="1" fontId="1" fillId="0" borderId="6" xfId="0" applyNumberFormat="1" applyFont="1" applyFill="1" applyBorder="1" applyAlignment="1" applyProtection="1">
      <alignment horizontal="center" vertical="center"/>
    </xf>
    <xf numFmtId="1" fontId="1" fillId="0" borderId="3"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xf>
    <xf numFmtId="0" fontId="4" fillId="0" borderId="0" xfId="0" applyFont="1" applyBorder="1" applyAlignment="1">
      <alignment horizontal="center" vertical="center" wrapText="1"/>
    </xf>
    <xf numFmtId="0" fontId="11" fillId="0" borderId="3" xfId="0" applyFont="1" applyBorder="1" applyAlignment="1">
      <alignment horizontal="center" vertical="center" wrapText="1"/>
    </xf>
    <xf numFmtId="43" fontId="11" fillId="0" borderId="3" xfId="0" applyNumberFormat="1" applyFont="1" applyBorder="1" applyAlignment="1">
      <alignment horizontal="center" vertical="center" wrapText="1"/>
    </xf>
    <xf numFmtId="0" fontId="1" fillId="0" borderId="0" xfId="0" applyNumberFormat="1" applyFont="1" applyFill="1" applyBorder="1" applyAlignment="1" applyProtection="1">
      <alignment horizontal="center" vertical="center"/>
    </xf>
    <xf numFmtId="0" fontId="1" fillId="0" borderId="6" xfId="3" applyNumberFormat="1" applyFont="1" applyFill="1" applyBorder="1" applyAlignment="1" applyProtection="1">
      <alignment horizontal="left" vertical="center" wrapText="1"/>
    </xf>
    <xf numFmtId="169" fontId="1" fillId="3" borderId="0" xfId="0" applyNumberFormat="1" applyFont="1" applyFill="1" applyBorder="1" applyAlignment="1">
      <alignment horizontal="center" vertical="center" wrapText="1"/>
    </xf>
    <xf numFmtId="0" fontId="10" fillId="0" borderId="6" xfId="0" applyFont="1" applyFill="1" applyBorder="1" applyAlignment="1">
      <alignment horizontal="left" vertical="center" wrapText="1"/>
    </xf>
    <xf numFmtId="0" fontId="2" fillId="0" borderId="3" xfId="0" applyNumberFormat="1" applyFont="1" applyFill="1" applyBorder="1" applyAlignment="1" applyProtection="1">
      <alignment horizontal="left" vertical="center"/>
    </xf>
    <xf numFmtId="0" fontId="3" fillId="3" borderId="3" xfId="0" applyNumberFormat="1" applyFont="1" applyFill="1" applyBorder="1" applyAlignment="1" applyProtection="1">
      <alignment horizontal="left" vertical="center" wrapText="1"/>
    </xf>
    <xf numFmtId="0" fontId="3" fillId="0" borderId="3" xfId="3" applyNumberFormat="1" applyFont="1" applyFill="1" applyBorder="1" applyAlignment="1" applyProtection="1">
      <alignment horizontal="left" vertical="center" wrapText="1"/>
    </xf>
    <xf numFmtId="0" fontId="3" fillId="0" borderId="6" xfId="0" applyNumberFormat="1" applyFont="1" applyFill="1" applyBorder="1" applyAlignment="1" applyProtection="1">
      <alignment horizontal="left" vertical="center"/>
    </xf>
    <xf numFmtId="169" fontId="10" fillId="0" borderId="6" xfId="0" applyNumberFormat="1" applyFont="1" applyFill="1" applyBorder="1" applyAlignment="1">
      <alignment horizontal="center" vertical="center" wrapText="1"/>
    </xf>
    <xf numFmtId="2" fontId="1" fillId="0" borderId="0" xfId="0" applyNumberFormat="1" applyFont="1" applyBorder="1" applyAlignment="1">
      <alignment vertical="center" wrapText="1"/>
    </xf>
    <xf numFmtId="174" fontId="1" fillId="0" borderId="3" xfId="0" applyNumberFormat="1" applyFont="1" applyFill="1" applyBorder="1" applyAlignment="1">
      <alignment horizontal="center" vertical="center" wrapText="1"/>
    </xf>
    <xf numFmtId="0" fontId="12" fillId="0" borderId="3" xfId="0" applyFont="1" applyBorder="1" applyAlignment="1">
      <alignment horizontal="center" vertical="center" wrapText="1"/>
    </xf>
    <xf numFmtId="0" fontId="34" fillId="0" borderId="7" xfId="1" applyFont="1" applyBorder="1" applyAlignment="1">
      <alignment horizontal="left" vertical="center" wrapText="1"/>
    </xf>
    <xf numFmtId="0" fontId="12" fillId="0" borderId="3" xfId="0" applyFont="1" applyBorder="1" applyAlignment="1">
      <alignment horizontal="center" vertical="center" wrapText="1"/>
    </xf>
    <xf numFmtId="167" fontId="1" fillId="0" borderId="3" xfId="0" applyNumberFormat="1" applyFont="1" applyFill="1" applyBorder="1" applyAlignment="1">
      <alignment horizontal="right" vertical="center" wrapText="1"/>
    </xf>
    <xf numFmtId="0" fontId="33" fillId="0" borderId="16" xfId="0" applyFont="1" applyBorder="1" applyAlignment="1">
      <alignment horizontal="left" vertical="center"/>
    </xf>
    <xf numFmtId="0" fontId="1" fillId="0" borderId="13" xfId="0" applyFont="1" applyBorder="1" applyAlignment="1">
      <alignment horizontal="left" vertical="center"/>
    </xf>
    <xf numFmtId="0" fontId="1" fillId="0" borderId="13" xfId="0" applyFont="1" applyBorder="1" applyAlignment="1">
      <alignment vertical="center"/>
    </xf>
    <xf numFmtId="0" fontId="1" fillId="0" borderId="13" xfId="0" applyFont="1" applyBorder="1" applyAlignment="1">
      <alignment horizontal="center" vertical="center"/>
    </xf>
    <xf numFmtId="43" fontId="1" fillId="0" borderId="13" xfId="0" applyNumberFormat="1" applyFont="1" applyBorder="1" applyAlignment="1">
      <alignment horizontal="center" vertical="center"/>
    </xf>
    <xf numFmtId="43" fontId="1" fillId="0" borderId="5" xfId="0" applyNumberFormat="1" applyFont="1" applyBorder="1" applyAlignment="1">
      <alignment horizontal="center" vertical="center"/>
    </xf>
    <xf numFmtId="0" fontId="1" fillId="0" borderId="2" xfId="0" applyFont="1" applyBorder="1" applyAlignment="1">
      <alignment horizontal="left" vertical="center"/>
    </xf>
    <xf numFmtId="43" fontId="1" fillId="0" borderId="6" xfId="0" applyNumberFormat="1" applyFont="1" applyBorder="1" applyAlignment="1">
      <alignment horizontal="center" vertical="center"/>
    </xf>
    <xf numFmtId="0" fontId="4" fillId="0" borderId="2" xfId="0" applyFont="1" applyBorder="1" applyAlignment="1">
      <alignment horizontal="left" vertical="center"/>
    </xf>
    <xf numFmtId="0" fontId="1" fillId="0" borderId="2" xfId="0" applyFont="1" applyBorder="1" applyAlignment="1">
      <alignment vertical="center"/>
    </xf>
    <xf numFmtId="43" fontId="1" fillId="0" borderId="6" xfId="0" applyNumberFormat="1" applyFont="1" applyBorder="1" applyAlignment="1">
      <alignment horizontal="right" vertical="center"/>
    </xf>
    <xf numFmtId="0" fontId="6" fillId="0" borderId="2" xfId="0" applyFont="1" applyBorder="1" applyAlignment="1">
      <alignment horizontal="left" vertical="center"/>
    </xf>
    <xf numFmtId="43" fontId="6" fillId="0" borderId="6" xfId="0" applyNumberFormat="1" applyFont="1" applyBorder="1" applyAlignment="1">
      <alignment horizontal="center" vertical="center"/>
    </xf>
    <xf numFmtId="0" fontId="2" fillId="0" borderId="3" xfId="1" applyFont="1" applyBorder="1" applyAlignment="1">
      <alignment horizontal="center" vertical="center" wrapText="1"/>
    </xf>
    <xf numFmtId="0" fontId="3" fillId="0" borderId="16" xfId="0" applyFont="1" applyBorder="1" applyAlignment="1">
      <alignment vertical="center"/>
    </xf>
    <xf numFmtId="0" fontId="10" fillId="0" borderId="13" xfId="0" applyFont="1" applyBorder="1" applyAlignment="1">
      <alignment vertical="center"/>
    </xf>
    <xf numFmtId="43" fontId="10" fillId="0" borderId="13" xfId="0" applyNumberFormat="1" applyFont="1" applyBorder="1" applyAlignment="1">
      <alignment vertical="center"/>
    </xf>
    <xf numFmtId="43" fontId="10" fillId="0" borderId="5" xfId="0" applyNumberFormat="1" applyFont="1" applyBorder="1" applyAlignment="1">
      <alignment vertical="center"/>
    </xf>
    <xf numFmtId="43" fontId="10" fillId="0" borderId="6" xfId="0" applyNumberFormat="1" applyFont="1" applyBorder="1" applyAlignment="1">
      <alignment vertical="center"/>
    </xf>
    <xf numFmtId="0" fontId="10" fillId="0" borderId="2" xfId="0" applyFont="1" applyBorder="1" applyAlignment="1">
      <alignment vertical="center"/>
    </xf>
    <xf numFmtId="0" fontId="11" fillId="0" borderId="2" xfId="0" applyFont="1" applyBorder="1" applyAlignment="1">
      <alignment vertical="center"/>
    </xf>
    <xf numFmtId="43" fontId="11" fillId="0" borderId="6" xfId="0" applyNumberFormat="1" applyFont="1" applyBorder="1" applyAlignment="1">
      <alignment vertical="center"/>
    </xf>
    <xf numFmtId="169" fontId="10" fillId="0" borderId="3" xfId="0" applyNumberFormat="1" applyFont="1" applyFill="1" applyBorder="1" applyAlignment="1">
      <alignment vertical="center" wrapText="1"/>
    </xf>
    <xf numFmtId="43" fontId="10" fillId="0" borderId="3" xfId="0" applyNumberFormat="1" applyFont="1" applyFill="1" applyBorder="1" applyAlignment="1">
      <alignment vertical="center" wrapText="1"/>
    </xf>
    <xf numFmtId="0" fontId="12" fillId="0" borderId="14" xfId="0" applyFont="1" applyBorder="1" applyAlignment="1">
      <alignment vertical="center"/>
    </xf>
    <xf numFmtId="0" fontId="12" fillId="0" borderId="15" xfId="0" applyFont="1" applyBorder="1" applyAlignment="1">
      <alignment vertical="center"/>
    </xf>
    <xf numFmtId="3" fontId="12" fillId="0" borderId="15" xfId="0" applyNumberFormat="1" applyFont="1" applyBorder="1" applyAlignment="1">
      <alignment vertical="center"/>
    </xf>
    <xf numFmtId="43" fontId="12" fillId="0" borderId="17" xfId="0" applyNumberFormat="1" applyFont="1" applyBorder="1" applyAlignment="1">
      <alignment vertical="center"/>
    </xf>
    <xf numFmtId="169" fontId="12" fillId="0" borderId="7" xfId="0" applyNumberFormat="1" applyFont="1" applyBorder="1" applyAlignment="1">
      <alignment horizontal="center" vertical="center"/>
    </xf>
    <xf numFmtId="0" fontId="3" fillId="0" borderId="16" xfId="0" applyFont="1" applyBorder="1" applyAlignment="1">
      <alignment horizontal="left" vertical="center"/>
    </xf>
    <xf numFmtId="43" fontId="10" fillId="3" borderId="5" xfId="0" applyNumberFormat="1" applyFont="1" applyFill="1" applyBorder="1" applyAlignment="1">
      <alignment vertical="center"/>
    </xf>
    <xf numFmtId="43" fontId="10" fillId="0" borderId="6" xfId="0" applyNumberFormat="1" applyFont="1" applyBorder="1" applyAlignment="1">
      <alignment horizontal="right" vertical="center"/>
    </xf>
    <xf numFmtId="0" fontId="11" fillId="0" borderId="2" xfId="0" applyFont="1" applyBorder="1" applyAlignment="1">
      <alignment horizontal="left" vertical="center"/>
    </xf>
    <xf numFmtId="0" fontId="10" fillId="0" borderId="3" xfId="0" applyFont="1" applyFill="1" applyBorder="1" applyAlignment="1">
      <alignment horizontal="center" vertical="top" wrapText="1"/>
    </xf>
    <xf numFmtId="0" fontId="12" fillId="0" borderId="14" xfId="0" applyFont="1" applyFill="1" applyBorder="1" applyAlignment="1">
      <alignment horizontal="left" vertical="center"/>
    </xf>
    <xf numFmtId="0" fontId="12" fillId="0" borderId="15" xfId="0" applyFont="1" applyFill="1" applyBorder="1" applyAlignment="1">
      <alignment horizontal="right" vertical="center"/>
    </xf>
    <xf numFmtId="3" fontId="12" fillId="0" borderId="15" xfId="0" applyNumberFormat="1" applyFont="1" applyFill="1" applyBorder="1" applyAlignment="1">
      <alignment horizontal="right" vertical="center"/>
    </xf>
    <xf numFmtId="43" fontId="12" fillId="0" borderId="17" xfId="0" applyNumberFormat="1" applyFont="1" applyFill="1" applyBorder="1" applyAlignment="1">
      <alignment horizontal="right" vertical="center"/>
    </xf>
    <xf numFmtId="169" fontId="12" fillId="0" borderId="7" xfId="0" applyNumberFormat="1" applyFont="1" applyFill="1" applyBorder="1" applyAlignment="1">
      <alignment horizontal="center" vertical="center"/>
    </xf>
    <xf numFmtId="174" fontId="1" fillId="0" borderId="0" xfId="0" applyNumberFormat="1" applyFont="1" applyBorder="1" applyAlignment="1">
      <alignment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5" xfId="0" applyFont="1" applyBorder="1" applyAlignment="1">
      <alignment vertical="center" wrapText="1"/>
    </xf>
    <xf numFmtId="0" fontId="12" fillId="0" borderId="15" xfId="0" applyFont="1" applyBorder="1" applyAlignment="1">
      <alignment horizontal="right" vertical="center"/>
    </xf>
    <xf numFmtId="169" fontId="2" fillId="0" borderId="7" xfId="0" applyNumberFormat="1"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14" xfId="0" applyFont="1" applyBorder="1" applyAlignment="1">
      <alignment horizontal="left" vertical="center"/>
    </xf>
    <xf numFmtId="0" fontId="2" fillId="0" borderId="15" xfId="0" applyFont="1" applyBorder="1" applyAlignment="1">
      <alignment horizontal="right" vertical="center"/>
    </xf>
    <xf numFmtId="0" fontId="2" fillId="0" borderId="15" xfId="0" applyFont="1" applyBorder="1" applyAlignment="1">
      <alignment horizontal="center" vertical="center"/>
    </xf>
    <xf numFmtId="43" fontId="2" fillId="0" borderId="17" xfId="0" applyNumberFormat="1" applyFont="1" applyBorder="1" applyAlignment="1">
      <alignment horizontal="center" vertical="center"/>
    </xf>
    <xf numFmtId="169" fontId="2" fillId="0" borderId="7" xfId="0" applyNumberFormat="1" applyFont="1" applyBorder="1" applyAlignment="1">
      <alignment horizontal="center" vertical="center"/>
    </xf>
    <xf numFmtId="0" fontId="2" fillId="0" borderId="3" xfId="0" applyFont="1" applyBorder="1" applyAlignment="1">
      <alignment horizontal="center" vertical="center" wrapText="1"/>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5" xfId="0" applyFont="1" applyBorder="1" applyAlignment="1">
      <alignment vertical="center"/>
    </xf>
    <xf numFmtId="0" fontId="21" fillId="0" borderId="0" xfId="0" applyFont="1" applyBorder="1" applyAlignment="1">
      <alignment vertical="center" wrapText="1"/>
    </xf>
    <xf numFmtId="169" fontId="2" fillId="0" borderId="3"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1" fillId="0" borderId="1" xfId="0" applyFont="1" applyBorder="1" applyAlignment="1">
      <alignment vertical="center" wrapText="1"/>
    </xf>
    <xf numFmtId="0" fontId="12" fillId="0" borderId="1" xfId="0" applyFont="1" applyBorder="1" applyAlignment="1">
      <alignment horizontal="right" vertical="center"/>
    </xf>
    <xf numFmtId="169" fontId="2" fillId="0" borderId="1" xfId="0" applyNumberFormat="1" applyFont="1" applyBorder="1" applyAlignment="1">
      <alignment horizontal="center" vertical="center" wrapText="1"/>
    </xf>
    <xf numFmtId="0" fontId="21" fillId="0" borderId="3" xfId="0" applyFont="1" applyBorder="1" applyAlignment="1">
      <alignment horizontal="center" vertical="center" wrapText="1"/>
    </xf>
    <xf numFmtId="0" fontId="12" fillId="0" borderId="3" xfId="0" applyFont="1" applyBorder="1" applyAlignment="1">
      <alignment horizontal="right" vertical="center"/>
    </xf>
    <xf numFmtId="0" fontId="1" fillId="0" borderId="3" xfId="0" applyNumberFormat="1" applyFont="1" applyFill="1" applyBorder="1" applyAlignment="1" applyProtection="1">
      <alignment horizontal="center" vertical="center" wrapText="1"/>
    </xf>
    <xf numFmtId="0" fontId="10" fillId="0" borderId="13" xfId="0" applyFont="1" applyBorder="1" applyAlignment="1">
      <alignment horizontal="center" vertical="center"/>
    </xf>
    <xf numFmtId="43" fontId="10" fillId="0" borderId="13" xfId="0" applyNumberFormat="1" applyFont="1" applyBorder="1" applyAlignment="1">
      <alignment horizontal="center" vertical="center"/>
    </xf>
    <xf numFmtId="43" fontId="10" fillId="3" borderId="5" xfId="0" applyNumberFormat="1" applyFont="1" applyFill="1" applyBorder="1" applyAlignment="1">
      <alignment horizontal="center" vertical="center"/>
    </xf>
    <xf numFmtId="43" fontId="10" fillId="0" borderId="6" xfId="0" applyNumberFormat="1" applyFont="1" applyBorder="1" applyAlignment="1">
      <alignment horizontal="center" vertical="center"/>
    </xf>
    <xf numFmtId="43" fontId="11" fillId="0" borderId="6" xfId="0" applyNumberFormat="1" applyFont="1" applyBorder="1" applyAlignment="1">
      <alignment horizontal="center" vertical="center"/>
    </xf>
    <xf numFmtId="0" fontId="1" fillId="0" borderId="2" xfId="0" applyFont="1" applyBorder="1" applyAlignment="1">
      <alignment vertical="center" wrapText="1"/>
    </xf>
    <xf numFmtId="0" fontId="12" fillId="0" borderId="14" xfId="0" applyFont="1" applyBorder="1" applyAlignment="1">
      <alignment horizontal="left" vertical="center"/>
    </xf>
    <xf numFmtId="0" fontId="12" fillId="0" borderId="15" xfId="0" applyFont="1" applyBorder="1" applyAlignment="1">
      <alignment horizontal="center" vertical="center"/>
    </xf>
    <xf numFmtId="43" fontId="12" fillId="0" borderId="7" xfId="0" applyNumberFormat="1" applyFont="1" applyBorder="1" applyAlignment="1">
      <alignment horizontal="center" vertical="center"/>
    </xf>
    <xf numFmtId="169" fontId="12" fillId="0" borderId="7"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1" fillId="0" borderId="6" xfId="0" applyNumberFormat="1" applyFont="1" applyFill="1" applyBorder="1" applyAlignment="1" applyProtection="1">
      <alignment horizontal="left" vertical="center" wrapText="1"/>
    </xf>
    <xf numFmtId="0" fontId="10" fillId="0" borderId="13" xfId="0" applyFont="1" applyBorder="1" applyAlignment="1">
      <alignment horizontal="left" vertical="center"/>
    </xf>
    <xf numFmtId="43" fontId="10" fillId="0" borderId="5" xfId="0" applyNumberFormat="1" applyFont="1" applyBorder="1" applyAlignment="1">
      <alignment horizontal="center" vertical="center"/>
    </xf>
    <xf numFmtId="0" fontId="12" fillId="0" borderId="15" xfId="0" applyFont="1" applyBorder="1" applyAlignment="1">
      <alignment horizontal="left" vertical="center"/>
    </xf>
    <xf numFmtId="0" fontId="12" fillId="3" borderId="15" xfId="0" applyFont="1" applyFill="1" applyBorder="1" applyAlignment="1">
      <alignment horizontal="center" vertical="center"/>
    </xf>
    <xf numFmtId="43" fontId="12" fillId="0" borderId="17" xfId="0" applyNumberFormat="1" applyFont="1" applyBorder="1" applyAlignment="1">
      <alignment horizontal="center" vertical="center"/>
    </xf>
    <xf numFmtId="43" fontId="1" fillId="0" borderId="5" xfId="0" applyNumberFormat="1" applyFont="1" applyFill="1" applyBorder="1" applyAlignment="1">
      <alignment horizontal="center" vertical="center"/>
    </xf>
    <xf numFmtId="0" fontId="1" fillId="3" borderId="3" xfId="0" applyFont="1" applyFill="1" applyBorder="1" applyAlignment="1">
      <alignment horizontal="center" vertical="center" wrapText="1"/>
    </xf>
    <xf numFmtId="43" fontId="1" fillId="3" borderId="5" xfId="0" applyNumberFormat="1" applyFont="1" applyFill="1" applyBorder="1" applyAlignment="1">
      <alignment horizontal="center" vertical="center"/>
    </xf>
    <xf numFmtId="0" fontId="3" fillId="3" borderId="16" xfId="0" applyFont="1" applyFill="1" applyBorder="1" applyAlignment="1">
      <alignment horizontal="left" vertical="center"/>
    </xf>
    <xf numFmtId="0" fontId="10" fillId="0" borderId="13" xfId="0" applyFont="1" applyBorder="1" applyAlignment="1">
      <alignment vertical="top"/>
    </xf>
    <xf numFmtId="168" fontId="10" fillId="0" borderId="5" xfId="0" applyNumberFormat="1" applyFont="1" applyBorder="1" applyAlignment="1">
      <alignment vertical="top"/>
    </xf>
    <xf numFmtId="0" fontId="1" fillId="0" borderId="2" xfId="0" applyFont="1" applyBorder="1" applyAlignment="1">
      <alignment horizontal="left" vertical="top"/>
    </xf>
    <xf numFmtId="168" fontId="10" fillId="0" borderId="6" xfId="0" applyNumberFormat="1" applyFont="1" applyBorder="1" applyAlignment="1">
      <alignment vertical="top"/>
    </xf>
    <xf numFmtId="0" fontId="10" fillId="0" borderId="2" xfId="0" applyFont="1" applyBorder="1" applyAlignment="1">
      <alignment vertical="top"/>
    </xf>
    <xf numFmtId="168" fontId="12" fillId="0" borderId="6" xfId="0" applyNumberFormat="1" applyFont="1" applyBorder="1" applyAlignment="1">
      <alignment horizontal="right" vertical="top"/>
    </xf>
    <xf numFmtId="0" fontId="12" fillId="0" borderId="1" xfId="0" applyFont="1" applyBorder="1" applyAlignment="1">
      <alignment horizontal="center" vertical="top" wrapText="1"/>
    </xf>
    <xf numFmtId="169" fontId="12" fillId="0" borderId="1" xfId="0" applyNumberFormat="1" applyFont="1" applyBorder="1" applyAlignment="1">
      <alignment horizontal="right" vertical="center" wrapText="1"/>
    </xf>
    <xf numFmtId="169" fontId="15" fillId="0" borderId="3" xfId="0" applyNumberFormat="1" applyFont="1" applyFill="1" applyBorder="1" applyAlignment="1">
      <alignment horizontal="right" vertical="center" wrapText="1"/>
    </xf>
    <xf numFmtId="169" fontId="15" fillId="0" borderId="3" xfId="0" applyNumberFormat="1" applyFont="1" applyBorder="1" applyAlignment="1">
      <alignment horizontal="right" vertical="center" wrapText="1"/>
    </xf>
    <xf numFmtId="0" fontId="10" fillId="0" borderId="3" xfId="0" applyFont="1" applyBorder="1" applyAlignment="1">
      <alignment horizontal="center" vertical="top" wrapText="1"/>
    </xf>
    <xf numFmtId="169" fontId="11" fillId="0" borderId="3" xfId="0" applyNumberFormat="1" applyFont="1" applyBorder="1" applyAlignment="1">
      <alignment horizontal="right" vertical="center" wrapText="1"/>
    </xf>
    <xf numFmtId="0" fontId="12" fillId="0" borderId="7" xfId="0" applyFont="1" applyBorder="1" applyAlignment="1">
      <alignment horizontal="center" vertical="center" wrapText="1"/>
    </xf>
    <xf numFmtId="169" fontId="18" fillId="0" borderId="18" xfId="0" applyNumberFormat="1" applyFont="1" applyBorder="1" applyAlignment="1">
      <alignment horizontal="right" vertical="center" wrapText="1"/>
    </xf>
    <xf numFmtId="0" fontId="10" fillId="0" borderId="7" xfId="0" applyFont="1" applyBorder="1" applyAlignment="1">
      <alignment horizontal="center" vertical="center" wrapText="1"/>
    </xf>
    <xf numFmtId="169" fontId="15" fillId="0" borderId="18" xfId="0" applyNumberFormat="1" applyFont="1" applyBorder="1" applyAlignment="1">
      <alignment horizontal="right" vertical="center" wrapText="1"/>
    </xf>
    <xf numFmtId="0" fontId="35" fillId="0" borderId="7" xfId="0" applyFont="1" applyBorder="1" applyAlignment="1">
      <alignment horizontal="center" vertical="center" wrapText="1"/>
    </xf>
    <xf numFmtId="0" fontId="35" fillId="0" borderId="7" xfId="1" applyFont="1" applyBorder="1" applyAlignment="1">
      <alignment horizontal="left" vertical="center" wrapText="1"/>
    </xf>
    <xf numFmtId="169" fontId="18" fillId="0" borderId="19" xfId="0" applyNumberFormat="1" applyFont="1" applyBorder="1" applyAlignment="1">
      <alignment horizontal="right" vertical="center" wrapText="1"/>
    </xf>
    <xf numFmtId="0" fontId="21" fillId="0" borderId="3" xfId="0" applyFont="1" applyBorder="1" applyAlignment="1">
      <alignment vertical="center" wrapText="1"/>
    </xf>
    <xf numFmtId="169" fontId="1" fillId="3" borderId="3" xfId="12" applyNumberFormat="1" applyFont="1" applyFill="1" applyBorder="1" applyAlignment="1">
      <alignment horizontal="center" vertical="center" wrapText="1"/>
    </xf>
    <xf numFmtId="9" fontId="1" fillId="3" borderId="3" xfId="12" applyFont="1" applyFill="1" applyBorder="1" applyAlignment="1">
      <alignment horizontal="center" vertical="center" wrapText="1"/>
    </xf>
    <xf numFmtId="167" fontId="1" fillId="3" borderId="2" xfId="0" applyNumberFormat="1" applyFont="1" applyFill="1" applyBorder="1" applyAlignment="1">
      <alignment horizontal="center" vertical="center" wrapText="1"/>
    </xf>
    <xf numFmtId="9" fontId="1" fillId="0" borderId="2" xfId="12" applyFont="1" applyBorder="1" applyAlignment="1">
      <alignment horizontal="center" vertical="center" wrapText="1"/>
    </xf>
    <xf numFmtId="169" fontId="1" fillId="0" borderId="3" xfId="12" applyNumberFormat="1" applyFont="1" applyBorder="1" applyAlignment="1">
      <alignment horizontal="center" vertical="center" wrapText="1"/>
    </xf>
    <xf numFmtId="0" fontId="12" fillId="0" borderId="2" xfId="0" applyFont="1" applyBorder="1" applyAlignment="1">
      <alignment horizontal="right" vertical="center"/>
    </xf>
    <xf numFmtId="169" fontId="1" fillId="3" borderId="2" xfId="12" applyNumberFormat="1" applyFont="1" applyFill="1" applyBorder="1" applyAlignment="1">
      <alignment horizontal="center" vertical="center" wrapText="1"/>
    </xf>
    <xf numFmtId="9" fontId="1" fillId="3" borderId="2" xfId="12" applyFont="1" applyFill="1" applyBorder="1" applyAlignment="1">
      <alignment horizontal="center" vertical="center" wrapText="1"/>
    </xf>
    <xf numFmtId="3" fontId="1" fillId="3" borderId="2" xfId="0" applyNumberFormat="1" applyFont="1" applyFill="1" applyBorder="1" applyAlignment="1">
      <alignment horizontal="center" vertical="center" wrapText="1"/>
    </xf>
    <xf numFmtId="167" fontId="1" fillId="3" borderId="3" xfId="0" applyNumberFormat="1" applyFont="1" applyFill="1" applyBorder="1" applyAlignment="1">
      <alignment horizontal="center" vertical="center" wrapText="1"/>
    </xf>
    <xf numFmtId="9" fontId="1" fillId="0" borderId="3" xfId="12" applyFont="1" applyBorder="1" applyAlignment="1">
      <alignment horizontal="center" vertical="center" wrapText="1"/>
    </xf>
    <xf numFmtId="0" fontId="12" fillId="0" borderId="3" xfId="0" applyFont="1" applyFill="1" applyBorder="1" applyAlignment="1">
      <alignment vertical="top" wrapText="1"/>
    </xf>
    <xf numFmtId="175" fontId="10" fillId="0" borderId="3" xfId="0" applyNumberFormat="1" applyFont="1" applyFill="1" applyBorder="1" applyAlignment="1">
      <alignment vertical="top" wrapText="1"/>
    </xf>
    <xf numFmtId="175" fontId="10" fillId="0" borderId="3" xfId="0" applyNumberFormat="1" applyFont="1" applyFill="1" applyBorder="1" applyAlignment="1">
      <alignment horizontal="right" vertical="top" wrapText="1"/>
    </xf>
    <xf numFmtId="0" fontId="1" fillId="0" borderId="2" xfId="0" applyFont="1" applyFill="1" applyBorder="1" applyAlignment="1">
      <alignment horizontal="left" vertical="top" wrapText="1"/>
    </xf>
    <xf numFmtId="0" fontId="1" fillId="0" borderId="2" xfId="0" applyFont="1" applyFill="1" applyBorder="1" applyAlignment="1">
      <alignment horizontal="left" vertical="top"/>
    </xf>
    <xf numFmtId="49" fontId="10" fillId="0" borderId="3" xfId="0" applyNumberFormat="1" applyFont="1" applyFill="1" applyBorder="1" applyAlignment="1">
      <alignment horizontal="center" vertical="top" wrapText="1"/>
    </xf>
    <xf numFmtId="175" fontId="10" fillId="0" borderId="3" xfId="12" applyNumberFormat="1" applyFont="1" applyFill="1" applyBorder="1" applyAlignment="1">
      <alignment horizontal="center" vertical="top" wrapText="1"/>
    </xf>
    <xf numFmtId="9" fontId="10" fillId="0" borderId="3" xfId="12" applyFont="1" applyFill="1" applyBorder="1" applyAlignment="1">
      <alignment horizontal="center" vertical="top" wrapText="1"/>
    </xf>
    <xf numFmtId="49" fontId="1"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5" fontId="1" fillId="0" borderId="3" xfId="0" applyNumberFormat="1" applyFont="1" applyFill="1" applyBorder="1" applyAlignment="1">
      <alignment horizontal="center" vertical="center" wrapText="1"/>
    </xf>
    <xf numFmtId="167" fontId="1" fillId="0" borderId="3" xfId="0" applyNumberFormat="1" applyFont="1" applyBorder="1" applyAlignment="1">
      <alignment horizontal="right" vertical="center" wrapText="1"/>
    </xf>
    <xf numFmtId="0" fontId="5" fillId="0" borderId="3" xfId="1" applyFont="1" applyBorder="1" applyAlignment="1">
      <alignment horizontal="left" vertical="center" wrapText="1"/>
    </xf>
    <xf numFmtId="1" fontId="1" fillId="0" borderId="3" xfId="0" applyNumberFormat="1" applyFont="1" applyBorder="1" applyAlignment="1">
      <alignment horizontal="center" vertical="center" wrapText="1"/>
    </xf>
    <xf numFmtId="43" fontId="1" fillId="3" borderId="3" xfId="0" applyNumberFormat="1" applyFont="1" applyFill="1" applyBorder="1" applyAlignment="1">
      <alignment horizontal="center" vertical="center" wrapText="1"/>
    </xf>
    <xf numFmtId="0" fontId="1" fillId="0" borderId="0" xfId="0" applyFont="1" applyBorder="1" applyAlignment="1">
      <alignment horizontal="left" vertical="center" wrapText="1"/>
    </xf>
    <xf numFmtId="1" fontId="1" fillId="3" borderId="2" xfId="2" applyNumberFormat="1" applyFont="1" applyFill="1" applyBorder="1" applyAlignment="1">
      <alignment horizontal="center" vertical="center" wrapText="1"/>
    </xf>
    <xf numFmtId="1" fontId="1" fillId="3" borderId="3" xfId="0" applyNumberFormat="1" applyFont="1" applyFill="1" applyBorder="1" applyAlignment="1">
      <alignment horizontal="center" vertical="center" wrapText="1"/>
    </xf>
    <xf numFmtId="0" fontId="1" fillId="0" borderId="2" xfId="2" quotePrefix="1" applyNumberFormat="1" applyFont="1" applyBorder="1" applyAlignment="1">
      <alignment horizontal="center" vertical="center" wrapText="1"/>
    </xf>
    <xf numFmtId="0" fontId="1" fillId="3" borderId="3" xfId="1" applyFont="1" applyFill="1" applyBorder="1" applyAlignment="1">
      <alignment horizontal="left" vertical="center" wrapText="1"/>
    </xf>
    <xf numFmtId="0" fontId="1" fillId="3" borderId="6" xfId="1" applyFont="1" applyFill="1" applyBorder="1" applyAlignment="1">
      <alignment horizontal="left" vertical="center" wrapText="1"/>
    </xf>
    <xf numFmtId="0" fontId="1" fillId="3" borderId="3" xfId="1" applyFont="1" applyFill="1" applyBorder="1" applyAlignment="1">
      <alignment horizontal="center" vertical="center" wrapText="1"/>
    </xf>
    <xf numFmtId="0" fontId="1" fillId="3" borderId="2" xfId="2" quotePrefix="1" applyNumberFormat="1" applyFont="1" applyFill="1" applyBorder="1" applyAlignment="1">
      <alignment horizontal="right" vertical="center" wrapText="1"/>
    </xf>
    <xf numFmtId="166" fontId="1" fillId="3" borderId="3" xfId="0" applyNumberFormat="1" applyFont="1" applyFill="1" applyBorder="1" applyAlignment="1">
      <alignment horizontal="right" vertical="center" wrapText="1"/>
    </xf>
    <xf numFmtId="167" fontId="1" fillId="3" borderId="3" xfId="0" applyNumberFormat="1" applyFont="1" applyFill="1" applyBorder="1" applyAlignment="1">
      <alignment horizontal="right" vertical="center" wrapText="1"/>
    </xf>
    <xf numFmtId="0" fontId="1" fillId="3" borderId="0" xfId="1" applyFont="1" applyFill="1" applyBorder="1" applyAlignment="1">
      <alignment horizontal="left" vertical="center" wrapText="1"/>
    </xf>
    <xf numFmtId="0" fontId="1" fillId="0" borderId="3" xfId="2" quotePrefix="1" applyNumberFormat="1" applyFont="1" applyBorder="1" applyAlignment="1">
      <alignment horizontal="center" vertical="center" wrapText="1"/>
    </xf>
    <xf numFmtId="9" fontId="1" fillId="0" borderId="3" xfId="1" applyNumberFormat="1" applyFont="1" applyBorder="1" applyAlignment="1">
      <alignment horizontal="center" vertical="center" wrapText="1"/>
    </xf>
    <xf numFmtId="43" fontId="1" fillId="3" borderId="2" xfId="2" applyNumberFormat="1" applyFont="1" applyFill="1" applyBorder="1" applyAlignment="1">
      <alignment horizontal="center" vertical="center" wrapText="1"/>
    </xf>
    <xf numFmtId="43" fontId="1" fillId="3" borderId="3" xfId="2" applyNumberFormat="1" applyFont="1" applyFill="1" applyBorder="1" applyAlignment="1">
      <alignment horizontal="center" vertical="center" wrapText="1"/>
    </xf>
    <xf numFmtId="0" fontId="1" fillId="0" borderId="3" xfId="1" applyFont="1" applyBorder="1" applyAlignment="1">
      <alignment horizontal="left" vertical="top" wrapText="1"/>
    </xf>
    <xf numFmtId="0" fontId="36" fillId="0" borderId="15" xfId="0" applyFont="1" applyBorder="1" applyAlignment="1">
      <alignment horizontal="center" vertical="center"/>
    </xf>
    <xf numFmtId="0" fontId="36" fillId="0" borderId="15" xfId="0" applyFont="1" applyBorder="1" applyAlignment="1">
      <alignment vertical="center"/>
    </xf>
    <xf numFmtId="177" fontId="1" fillId="0" borderId="0" xfId="0" applyNumberFormat="1" applyFont="1" applyAlignment="1">
      <alignment vertical="top" wrapText="1"/>
    </xf>
    <xf numFmtId="0" fontId="1" fillId="0" borderId="0" xfId="0" applyFont="1" applyFill="1" applyBorder="1" applyAlignment="1">
      <alignment vertical="top" wrapText="1"/>
    </xf>
    <xf numFmtId="169" fontId="1" fillId="0" borderId="0" xfId="0" applyNumberFormat="1" applyFont="1" applyFill="1" applyBorder="1" applyAlignment="1">
      <alignment horizontal="right" vertical="top" wrapText="1"/>
    </xf>
    <xf numFmtId="0" fontId="37" fillId="0" borderId="0" xfId="1" applyFont="1" applyFill="1" applyBorder="1" applyAlignment="1">
      <alignment horizontal="left" vertical="center" wrapText="1" indent="1"/>
    </xf>
    <xf numFmtId="168" fontId="22" fillId="0" borderId="0" xfId="0" applyNumberFormat="1" applyFont="1" applyFill="1" applyBorder="1" applyAlignment="1">
      <alignment vertical="top" wrapText="1"/>
    </xf>
    <xf numFmtId="0" fontId="2" fillId="0" borderId="0" xfId="0" applyFont="1" applyFill="1" applyBorder="1" applyAlignment="1">
      <alignment horizontal="left"/>
    </xf>
    <xf numFmtId="0" fontId="1" fillId="0" borderId="20" xfId="0" applyFont="1" applyFill="1" applyBorder="1"/>
    <xf numFmtId="4" fontId="1" fillId="0" borderId="0" xfId="0" applyNumberFormat="1" applyFont="1" applyFill="1" applyBorder="1"/>
    <xf numFmtId="0" fontId="1" fillId="0" borderId="0" xfId="0" applyFont="1" applyFill="1" applyBorder="1" applyAlignment="1">
      <alignment horizontal="left"/>
    </xf>
    <xf numFmtId="0" fontId="1" fillId="0" borderId="15" xfId="0" applyFont="1" applyFill="1" applyBorder="1"/>
    <xf numFmtId="168" fontId="1" fillId="0" borderId="0" xfId="0" applyNumberFormat="1" applyFont="1" applyFill="1" applyBorder="1" applyAlignment="1">
      <alignment vertical="top" wrapText="1"/>
    </xf>
    <xf numFmtId="0" fontId="12" fillId="0" borderId="15" xfId="0" applyFont="1" applyBorder="1" applyAlignment="1">
      <alignment horizontal="right" vertical="center"/>
    </xf>
    <xf numFmtId="0" fontId="12" fillId="0" borderId="17" xfId="0" applyFont="1" applyBorder="1" applyAlignment="1">
      <alignment horizontal="right" vertical="center"/>
    </xf>
    <xf numFmtId="0" fontId="12" fillId="0" borderId="15" xfId="0" applyFont="1" applyBorder="1" applyAlignment="1">
      <alignment horizontal="center" vertical="center"/>
    </xf>
    <xf numFmtId="0" fontId="12" fillId="0" borderId="17" xfId="0" applyFont="1" applyBorder="1" applyAlignment="1">
      <alignment horizontal="center" vertical="center"/>
    </xf>
    <xf numFmtId="0" fontId="2" fillId="0" borderId="0" xfId="0" applyFont="1" applyFill="1" applyBorder="1" applyAlignment="1">
      <alignment horizontal="left" vertical="top"/>
    </xf>
    <xf numFmtId="168" fontId="18" fillId="0" borderId="2" xfId="0" applyNumberFormat="1" applyFont="1" applyBorder="1" applyAlignment="1">
      <alignment horizontal="center" vertical="top"/>
    </xf>
    <xf numFmtId="168" fontId="18" fillId="0" borderId="0" xfId="0" applyNumberFormat="1" applyFont="1" applyBorder="1" applyAlignment="1">
      <alignment horizontal="center" vertical="top"/>
    </xf>
    <xf numFmtId="168" fontId="18" fillId="0" borderId="6" xfId="0" applyNumberFormat="1" applyFont="1" applyBorder="1" applyAlignment="1">
      <alignment horizontal="center" vertical="top"/>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168" fontId="12" fillId="0" borderId="1" xfId="0" applyNumberFormat="1" applyFont="1" applyBorder="1" applyAlignment="1">
      <alignment horizontal="center" vertical="center" wrapText="1"/>
    </xf>
    <xf numFmtId="168" fontId="12" fillId="0" borderId="3" xfId="0" applyNumberFormat="1" applyFont="1" applyBorder="1" applyAlignment="1">
      <alignment horizontal="center" vertical="center" wrapText="1"/>
    </xf>
    <xf numFmtId="168" fontId="12" fillId="0" borderId="4" xfId="0" applyNumberFormat="1" applyFont="1" applyBorder="1" applyAlignment="1">
      <alignment horizontal="center" vertical="center" wrapText="1"/>
    </xf>
    <xf numFmtId="0" fontId="10" fillId="0" borderId="3" xfId="0" applyFont="1" applyBorder="1" applyAlignment="1">
      <alignment horizont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cellXfs>
  <cellStyles count="259">
    <cellStyle name="Comma" xfId="13" builtinId="3"/>
    <cellStyle name="Comma 2" xfId="14"/>
    <cellStyle name="Comma 7" xfId="15"/>
    <cellStyle name="Comma_BoQ P&amp;G_01" xfId="2"/>
    <cellStyle name="Comma0" xfId="16"/>
    <cellStyle name="Comma1" xfId="17"/>
    <cellStyle name="Comma2" xfId="18"/>
    <cellStyle name="Comma3" xfId="19"/>
    <cellStyle name="Currency 2" xfId="20"/>
    <cellStyle name="Currency 3" xfId="21"/>
    <cellStyle name="Date" xfId="22"/>
    <cellStyle name="Date 2" xfId="23"/>
    <cellStyle name="Excel_BuiltIn_Bad" xfId="24"/>
    <cellStyle name="Fixed" xfId="25"/>
    <cellStyle name="Fixed 2" xfId="26"/>
    <cellStyle name="Good" xfId="3" builtinId="26"/>
    <cellStyle name="HEADING1" xfId="27"/>
    <cellStyle name="HEADING2" xfId="28"/>
    <cellStyle name="Normal" xfId="0" builtinId="0"/>
    <cellStyle name="Normal 10" xfId="29"/>
    <cellStyle name="Normal 100" xfId="30"/>
    <cellStyle name="Normal 101" xfId="31"/>
    <cellStyle name="Normal 108" xfId="32"/>
    <cellStyle name="Normal 109" xfId="33"/>
    <cellStyle name="Normal 11" xfId="11"/>
    <cellStyle name="Normal 11 2" xfId="34"/>
    <cellStyle name="Normal 11_Site Clearance - Section 2" xfId="35"/>
    <cellStyle name="Normal 110" xfId="36"/>
    <cellStyle name="Normal 111" xfId="37"/>
    <cellStyle name="Normal 112" xfId="38"/>
    <cellStyle name="Normal 113" xfId="39"/>
    <cellStyle name="Normal 114" xfId="40"/>
    <cellStyle name="Normal 116" xfId="41"/>
    <cellStyle name="Normal 117" xfId="42"/>
    <cellStyle name="Normal 118" xfId="43"/>
    <cellStyle name="Normal 119" xfId="44"/>
    <cellStyle name="Normal 12" xfId="45"/>
    <cellStyle name="Normal 120" xfId="46"/>
    <cellStyle name="Normal 121" xfId="47"/>
    <cellStyle name="Normal 122" xfId="48"/>
    <cellStyle name="Normal 123" xfId="49"/>
    <cellStyle name="Normal 124" xfId="50"/>
    <cellStyle name="Normal 13" xfId="51"/>
    <cellStyle name="Normal 14" xfId="52"/>
    <cellStyle name="Normal 15" xfId="53"/>
    <cellStyle name="Normal 16" xfId="54"/>
    <cellStyle name="Normal 17" xfId="55"/>
    <cellStyle name="Normal 18" xfId="56"/>
    <cellStyle name="Normal 19" xfId="57"/>
    <cellStyle name="Normal 2" xfId="4"/>
    <cellStyle name="Normal 2 2" xfId="58"/>
    <cellStyle name="Normal 2 2 2" xfId="59"/>
    <cellStyle name="Normal 2_Site Clearance - Section 2" xfId="60"/>
    <cellStyle name="Normal 20" xfId="61"/>
    <cellStyle name="Normal 21" xfId="62"/>
    <cellStyle name="Normal 22" xfId="63"/>
    <cellStyle name="Normal 23" xfId="64"/>
    <cellStyle name="Normal 24" xfId="65"/>
    <cellStyle name="Normal 25" xfId="66"/>
    <cellStyle name="Normal 26" xfId="67"/>
    <cellStyle name="Normal 27" xfId="68"/>
    <cellStyle name="Normal 28" xfId="69"/>
    <cellStyle name="Normal 29" xfId="70"/>
    <cellStyle name="Normal 3" xfId="6"/>
    <cellStyle name="Normal 3 2" xfId="71"/>
    <cellStyle name="Normal 3_Site Clearance - Section 2" xfId="72"/>
    <cellStyle name="Normal 30" xfId="73"/>
    <cellStyle name="Normal 31" xfId="74"/>
    <cellStyle name="Normal 32" xfId="75"/>
    <cellStyle name="Normal 33" xfId="76"/>
    <cellStyle name="Normal 34" xfId="77"/>
    <cellStyle name="Normal 35" xfId="78"/>
    <cellStyle name="Normal 36" xfId="79"/>
    <cellStyle name="Normal 37" xfId="80"/>
    <cellStyle name="Normal 38" xfId="81"/>
    <cellStyle name="Normal 39" xfId="82"/>
    <cellStyle name="Normal 4" xfId="7"/>
    <cellStyle name="Normal 4 2" xfId="83"/>
    <cellStyle name="Normal 4 2 2" xfId="84"/>
    <cellStyle name="Normal 4 3" xfId="85"/>
    <cellStyle name="Normal 4_Site Clearance - Section 2" xfId="86"/>
    <cellStyle name="Normal 40" xfId="87"/>
    <cellStyle name="Normal 41" xfId="88"/>
    <cellStyle name="Normal 42" xfId="89"/>
    <cellStyle name="Normal 43" xfId="90"/>
    <cellStyle name="Normal 44" xfId="91"/>
    <cellStyle name="Normal 45" xfId="92"/>
    <cellStyle name="Normal 46" xfId="93"/>
    <cellStyle name="Normal 47" xfId="94"/>
    <cellStyle name="Normal 48" xfId="95"/>
    <cellStyle name="Normal 49" xfId="96"/>
    <cellStyle name="Normal 5" xfId="8"/>
    <cellStyle name="Normal 5 2" xfId="97"/>
    <cellStyle name="Normal 5_Site Clearance - Section 2" xfId="98"/>
    <cellStyle name="Normal 50" xfId="99"/>
    <cellStyle name="Normal 50 2" xfId="100"/>
    <cellStyle name="Normal 50 2 2" xfId="101"/>
    <cellStyle name="Normal 50 2 2 2" xfId="102"/>
    <cellStyle name="Normal 50 2 2 2 2" xfId="103"/>
    <cellStyle name="Normal 50 2 2 2 2 2" xfId="104"/>
    <cellStyle name="Normal 50 2 2 2 2 2 2" xfId="105"/>
    <cellStyle name="Normal 50 2 2 2 2 2_Site Clearance - Section 2" xfId="106"/>
    <cellStyle name="Normal 50 2 2 2 2 3" xfId="107"/>
    <cellStyle name="Normal 50 2 2 2 2_Site Clearance - Section 2" xfId="108"/>
    <cellStyle name="Normal 50 2 2 2 3" xfId="109"/>
    <cellStyle name="Normal 50 2 2 2 3 2" xfId="110"/>
    <cellStyle name="Normal 50 2 2 2 3_Site Clearance - Section 2" xfId="111"/>
    <cellStyle name="Normal 50 2 2 2 4" xfId="112"/>
    <cellStyle name="Normal 50 2 2 2_Site Clearance - Section 2" xfId="113"/>
    <cellStyle name="Normal 50 2 2 3" xfId="114"/>
    <cellStyle name="Normal 50 2 2 3 2" xfId="115"/>
    <cellStyle name="Normal 50 2 2 3 2 2" xfId="116"/>
    <cellStyle name="Normal 50 2 2 3 2_Site Clearance - Section 2" xfId="117"/>
    <cellStyle name="Normal 50 2 2 3 3" xfId="118"/>
    <cellStyle name="Normal 50 2 2 3_Site Clearance - Section 2" xfId="119"/>
    <cellStyle name="Normal 50 2 2 4" xfId="120"/>
    <cellStyle name="Normal 50 2 2 4 2" xfId="121"/>
    <cellStyle name="Normal 50 2 2 4_Site Clearance - Section 2" xfId="122"/>
    <cellStyle name="Normal 50 2 2 5" xfId="123"/>
    <cellStyle name="Normal 50 2 2_Site Clearance - Section 2" xfId="124"/>
    <cellStyle name="Normal 50 2 3" xfId="125"/>
    <cellStyle name="Normal 50 2 3 2" xfId="126"/>
    <cellStyle name="Normal 50 2 3 2 2" xfId="127"/>
    <cellStyle name="Normal 50 2 3 2 2 2" xfId="128"/>
    <cellStyle name="Normal 50 2 3 2 2_Site Clearance - Section 2" xfId="129"/>
    <cellStyle name="Normal 50 2 3 2 3" xfId="130"/>
    <cellStyle name="Normal 50 2 3 2_Site Clearance - Section 2" xfId="131"/>
    <cellStyle name="Normal 50 2 3 3" xfId="132"/>
    <cellStyle name="Normal 50 2 3 3 2" xfId="133"/>
    <cellStyle name="Normal 50 2 3 3_Site Clearance - Section 2" xfId="134"/>
    <cellStyle name="Normal 50 2 3 4" xfId="135"/>
    <cellStyle name="Normal 50 2 3_Site Clearance - Section 2" xfId="136"/>
    <cellStyle name="Normal 50 2 4" xfId="137"/>
    <cellStyle name="Normal 50 2 4 2" xfId="138"/>
    <cellStyle name="Normal 50 2 4 2 2" xfId="139"/>
    <cellStyle name="Normal 50 2 4 2_Site Clearance - Section 2" xfId="140"/>
    <cellStyle name="Normal 50 2 4 3" xfId="141"/>
    <cellStyle name="Normal 50 2 4_Site Clearance - Section 2" xfId="142"/>
    <cellStyle name="Normal 50 2 5" xfId="143"/>
    <cellStyle name="Normal 50 2 5 2" xfId="144"/>
    <cellStyle name="Normal 50 2 5_Site Clearance - Section 2" xfId="145"/>
    <cellStyle name="Normal 50 2 6" xfId="146"/>
    <cellStyle name="Normal 50 2_Site Clearance - Section 2" xfId="147"/>
    <cellStyle name="Normal 50 3" xfId="148"/>
    <cellStyle name="Normal 50 3 2" xfId="149"/>
    <cellStyle name="Normal 50 3 2 2" xfId="150"/>
    <cellStyle name="Normal 50 3 2 2 2" xfId="151"/>
    <cellStyle name="Normal 50 3 2 2 2 2" xfId="152"/>
    <cellStyle name="Normal 50 3 2 2 2 2 2" xfId="153"/>
    <cellStyle name="Normal 50 3 2 2 2 2_Site Clearance - Section 2" xfId="154"/>
    <cellStyle name="Normal 50 3 2 2 2 3" xfId="155"/>
    <cellStyle name="Normal 50 3 2 2 2_Site Clearance - Section 2" xfId="156"/>
    <cellStyle name="Normal 50 3 2 2 3" xfId="157"/>
    <cellStyle name="Normal 50 3 2 2 3 2" xfId="158"/>
    <cellStyle name="Normal 50 3 2 2 3_Site Clearance - Section 2" xfId="159"/>
    <cellStyle name="Normal 50 3 2 2 4" xfId="160"/>
    <cellStyle name="Normal 50 3 2 2_Site Clearance - Section 2" xfId="161"/>
    <cellStyle name="Normal 50 3 2 3" xfId="162"/>
    <cellStyle name="Normal 50 3 2 3 2" xfId="163"/>
    <cellStyle name="Normal 50 3 2 3 2 2" xfId="164"/>
    <cellStyle name="Normal 50 3 2 3 2_Site Clearance - Section 2" xfId="165"/>
    <cellStyle name="Normal 50 3 2 3 3" xfId="166"/>
    <cellStyle name="Normal 50 3 2 3_Site Clearance - Section 2" xfId="167"/>
    <cellStyle name="Normal 50 3 2 4" xfId="168"/>
    <cellStyle name="Normal 50 3 2 4 2" xfId="169"/>
    <cellStyle name="Normal 50 3 2 4_Site Clearance - Section 2" xfId="170"/>
    <cellStyle name="Normal 50 3 2 5" xfId="171"/>
    <cellStyle name="Normal 50 3 2_Site Clearance - Section 2" xfId="172"/>
    <cellStyle name="Normal 50 3 3" xfId="173"/>
    <cellStyle name="Normal 50 3 3 2" xfId="174"/>
    <cellStyle name="Normal 50 3 3 2 2" xfId="175"/>
    <cellStyle name="Normal 50 3 3 2 2 2" xfId="176"/>
    <cellStyle name="Normal 50 3 3 2 2_Site Clearance - Section 2" xfId="177"/>
    <cellStyle name="Normal 50 3 3 2 3" xfId="178"/>
    <cellStyle name="Normal 50 3 3 2_Site Clearance - Section 2" xfId="179"/>
    <cellStyle name="Normal 50 3 3 3" xfId="180"/>
    <cellStyle name="Normal 50 3 3 3 2" xfId="181"/>
    <cellStyle name="Normal 50 3 3 3_Site Clearance - Section 2" xfId="182"/>
    <cellStyle name="Normal 50 3 3 4" xfId="183"/>
    <cellStyle name="Normal 50 3 3_Site Clearance - Section 2" xfId="184"/>
    <cellStyle name="Normal 50 3 4" xfId="185"/>
    <cellStyle name="Normal 50 3 4 2" xfId="186"/>
    <cellStyle name="Normal 50 3 4 2 2" xfId="187"/>
    <cellStyle name="Normal 50 3 4 2_Site Clearance - Section 2" xfId="188"/>
    <cellStyle name="Normal 50 3 4 3" xfId="189"/>
    <cellStyle name="Normal 50 3 4_Site Clearance - Section 2" xfId="190"/>
    <cellStyle name="Normal 50 3 5" xfId="191"/>
    <cellStyle name="Normal 50 3 5 2" xfId="192"/>
    <cellStyle name="Normal 50 3 5_Site Clearance - Section 2" xfId="193"/>
    <cellStyle name="Normal 50 3 6" xfId="194"/>
    <cellStyle name="Normal 50 3_Site Clearance - Section 2" xfId="195"/>
    <cellStyle name="Normal 50 4" xfId="196"/>
    <cellStyle name="Normal 50 4 2" xfId="197"/>
    <cellStyle name="Normal 50 4 2 2" xfId="198"/>
    <cellStyle name="Normal 50 4 2 2 2" xfId="199"/>
    <cellStyle name="Normal 50 4 2 2 2 2" xfId="200"/>
    <cellStyle name="Normal 50 4 2 2 2_Site Clearance - Section 2" xfId="201"/>
    <cellStyle name="Normal 50 4 2 2 3" xfId="202"/>
    <cellStyle name="Normal 50 4 2 2_Site Clearance - Section 2" xfId="203"/>
    <cellStyle name="Normal 50 4 2 3" xfId="204"/>
    <cellStyle name="Normal 50 4 2 3 2" xfId="205"/>
    <cellStyle name="Normal 50 4 2 3_Site Clearance - Section 2" xfId="206"/>
    <cellStyle name="Normal 50 4 2 4" xfId="207"/>
    <cellStyle name="Normal 50 4 2_Site Clearance - Section 2" xfId="208"/>
    <cellStyle name="Normal 50 4 3" xfId="209"/>
    <cellStyle name="Normal 50 4 3 2" xfId="210"/>
    <cellStyle name="Normal 50 4 3 2 2" xfId="211"/>
    <cellStyle name="Normal 50 4 3 2_Site Clearance - Section 2" xfId="212"/>
    <cellStyle name="Normal 50 4 3 3" xfId="213"/>
    <cellStyle name="Normal 50 4 3_Site Clearance - Section 2" xfId="214"/>
    <cellStyle name="Normal 50 4 4" xfId="215"/>
    <cellStyle name="Normal 50 4 4 2" xfId="216"/>
    <cellStyle name="Normal 50 4 4_Site Clearance - Section 2" xfId="217"/>
    <cellStyle name="Normal 50 4 5" xfId="218"/>
    <cellStyle name="Normal 50 4_Site Clearance - Section 2" xfId="219"/>
    <cellStyle name="Normal 50 5" xfId="220"/>
    <cellStyle name="Normal 50 5 2" xfId="221"/>
    <cellStyle name="Normal 50 5 2 2" xfId="222"/>
    <cellStyle name="Normal 50 5 2 2 2" xfId="223"/>
    <cellStyle name="Normal 50 5 2 2_Site Clearance - Section 2" xfId="224"/>
    <cellStyle name="Normal 50 5 2 3" xfId="225"/>
    <cellStyle name="Normal 50 5 2_Site Clearance - Section 2" xfId="226"/>
    <cellStyle name="Normal 50 5 3" xfId="227"/>
    <cellStyle name="Normal 50 5 3 2" xfId="228"/>
    <cellStyle name="Normal 50 5 3_Site Clearance - Section 2" xfId="229"/>
    <cellStyle name="Normal 50 5 4" xfId="230"/>
    <cellStyle name="Normal 50 5_Site Clearance - Section 2" xfId="231"/>
    <cellStyle name="Normal 50 6" xfId="232"/>
    <cellStyle name="Normal 50 6 2" xfId="233"/>
    <cellStyle name="Normal 50 6 2 2" xfId="234"/>
    <cellStyle name="Normal 50 6 2_Site Clearance - Section 2" xfId="235"/>
    <cellStyle name="Normal 50 6 3" xfId="236"/>
    <cellStyle name="Normal 50 6_Site Clearance - Section 2" xfId="237"/>
    <cellStyle name="Normal 50 7" xfId="238"/>
    <cellStyle name="Normal 50 7 2" xfId="239"/>
    <cellStyle name="Normal 50 7_Site Clearance - Section 2" xfId="240"/>
    <cellStyle name="Normal 50 8" xfId="241"/>
    <cellStyle name="Normal 50_Site Clearance - Section 2" xfId="242"/>
    <cellStyle name="Normal 53" xfId="243"/>
    <cellStyle name="Normal 6" xfId="10"/>
    <cellStyle name="Normal 6 2" xfId="244"/>
    <cellStyle name="Normal 6_Site Clearance - Section 2" xfId="245"/>
    <cellStyle name="Normal 7" xfId="246"/>
    <cellStyle name="Normal 8" xfId="5"/>
    <cellStyle name="Normal 8 2" xfId="247"/>
    <cellStyle name="Normal 8_Site Clearance - Section 2" xfId="248"/>
    <cellStyle name="Normal 9" xfId="9"/>
    <cellStyle name="Normal 9 2" xfId="249"/>
    <cellStyle name="Normal 9_Site Clearance - Section 2" xfId="250"/>
    <cellStyle name="Normal 94" xfId="251"/>
    <cellStyle name="Normal 99" xfId="252"/>
    <cellStyle name="Normal_RESG_BoQ_Phase 5B" xfId="1"/>
    <cellStyle name="OPSKRIF" xfId="253"/>
    <cellStyle name="OPSKRIFTE" xfId="254"/>
    <cellStyle name="or" xfId="255"/>
    <cellStyle name="Percent" xfId="12" builtinId="5"/>
    <cellStyle name="Percent 2" xfId="256"/>
    <cellStyle name="Total 2" xfId="257"/>
    <cellStyle name="Total 2 2" xfId="2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661"/>
  <sheetViews>
    <sheetView showGridLines="0" view="pageBreakPreview" zoomScaleNormal="100" zoomScaleSheetLayoutView="100" workbookViewId="0">
      <selection activeCell="A4" sqref="A4"/>
    </sheetView>
  </sheetViews>
  <sheetFormatPr defaultColWidth="8.88671875" defaultRowHeight="13.2"/>
  <cols>
    <col min="1" max="1" width="11.44140625" style="9" customWidth="1"/>
    <col min="2" max="2" width="10.77734375" style="30" customWidth="1"/>
    <col min="3" max="3" width="39.5546875" style="9" customWidth="1"/>
    <col min="4" max="4" width="13.33203125" style="97" customWidth="1"/>
    <col min="5" max="5" width="13.44140625" style="97" customWidth="1"/>
    <col min="6" max="6" width="14" style="150" bestFit="1" customWidth="1"/>
    <col min="7" max="7" width="15" style="150" customWidth="1"/>
    <col min="8" max="10" width="8.88671875" style="9"/>
    <col min="11" max="11" width="10.44140625" style="9" bestFit="1" customWidth="1"/>
    <col min="12" max="16384" width="8.88671875" style="9"/>
  </cols>
  <sheetData>
    <row r="1" spans="1:14" ht="15.6">
      <c r="A1" s="291" t="s">
        <v>216</v>
      </c>
      <c r="B1" s="292"/>
      <c r="C1" s="293"/>
      <c r="D1" s="294"/>
      <c r="E1" s="294"/>
      <c r="F1" s="295"/>
      <c r="G1" s="296"/>
    </row>
    <row r="2" spans="1:14">
      <c r="A2" s="297" t="s">
        <v>388</v>
      </c>
      <c r="B2" s="85"/>
      <c r="C2" s="58"/>
      <c r="D2" s="59"/>
      <c r="E2" s="59"/>
      <c r="F2" s="141"/>
      <c r="G2" s="298"/>
    </row>
    <row r="3" spans="1:14">
      <c r="A3" s="297" t="s">
        <v>438</v>
      </c>
      <c r="B3" s="85"/>
      <c r="C3" s="58"/>
      <c r="D3" s="59"/>
      <c r="E3" s="59"/>
      <c r="F3" s="141"/>
      <c r="G3" s="298"/>
    </row>
    <row r="4" spans="1:14">
      <c r="A4" s="297" t="s">
        <v>439</v>
      </c>
      <c r="B4" s="85"/>
      <c r="C4" s="58"/>
      <c r="D4" s="59"/>
      <c r="E4" s="59"/>
      <c r="F4" s="141"/>
      <c r="G4" s="298"/>
    </row>
    <row r="5" spans="1:14">
      <c r="A5" s="300"/>
      <c r="B5" s="85"/>
      <c r="C5" s="58"/>
      <c r="D5" s="59"/>
      <c r="E5" s="58"/>
      <c r="F5" s="141"/>
      <c r="G5" s="301" t="s">
        <v>20</v>
      </c>
    </row>
    <row r="6" spans="1:14" s="31" customFormat="1" ht="5.4">
      <c r="A6" s="302"/>
      <c r="B6" s="86"/>
      <c r="C6" s="60"/>
      <c r="D6" s="61"/>
      <c r="E6" s="61"/>
      <c r="F6" s="142"/>
      <c r="G6" s="303"/>
    </row>
    <row r="7" spans="1:14" s="8" customFormat="1" ht="5.4">
      <c r="A7" s="32"/>
      <c r="B7" s="87"/>
      <c r="C7" s="32"/>
      <c r="D7" s="32"/>
      <c r="E7" s="32"/>
      <c r="F7" s="143"/>
      <c r="G7" s="143"/>
    </row>
    <row r="8" spans="1:14" s="8" customFormat="1">
      <c r="A8" s="29" t="s">
        <v>0</v>
      </c>
      <c r="B8" s="29" t="s">
        <v>1</v>
      </c>
      <c r="C8" s="29" t="s">
        <v>2</v>
      </c>
      <c r="D8" s="29" t="s">
        <v>3</v>
      </c>
      <c r="E8" s="29" t="s">
        <v>4</v>
      </c>
      <c r="F8" s="144" t="s">
        <v>5</v>
      </c>
      <c r="G8" s="144" t="s">
        <v>6</v>
      </c>
    </row>
    <row r="9" spans="1:14" s="8" customFormat="1">
      <c r="A9" s="29" t="s">
        <v>7</v>
      </c>
      <c r="B9" s="29"/>
      <c r="C9" s="29"/>
      <c r="D9" s="29"/>
      <c r="E9" s="29"/>
      <c r="F9" s="144"/>
      <c r="G9" s="144" t="s">
        <v>8</v>
      </c>
    </row>
    <row r="10" spans="1:14" s="8" customFormat="1" ht="4.2" customHeight="1">
      <c r="A10" s="33"/>
      <c r="B10" s="88"/>
      <c r="C10" s="33"/>
      <c r="D10" s="33"/>
      <c r="E10" s="33"/>
      <c r="F10" s="145"/>
      <c r="G10" s="145"/>
    </row>
    <row r="11" spans="1:14" s="36" customFormat="1" ht="5.4" hidden="1" customHeight="1">
      <c r="A11" s="35"/>
      <c r="B11" s="89"/>
      <c r="C11" s="34"/>
      <c r="D11" s="35"/>
      <c r="E11" s="35"/>
      <c r="F11" s="146"/>
      <c r="G11" s="146"/>
    </row>
    <row r="12" spans="1:14" s="36" customFormat="1" ht="5.4">
      <c r="A12" s="261"/>
      <c r="B12" s="259"/>
      <c r="C12" s="260"/>
      <c r="D12" s="261"/>
      <c r="E12" s="262"/>
      <c r="F12" s="263"/>
      <c r="G12" s="263"/>
    </row>
    <row r="13" spans="1:14" s="39" customFormat="1" ht="26.4">
      <c r="A13" s="304">
        <v>1</v>
      </c>
      <c r="B13" s="90" t="s">
        <v>10</v>
      </c>
      <c r="C13" s="91" t="s">
        <v>425</v>
      </c>
      <c r="D13" s="2"/>
      <c r="E13" s="27"/>
      <c r="F13" s="147"/>
      <c r="G13" s="147"/>
      <c r="H13" s="240"/>
      <c r="I13" s="240"/>
      <c r="J13" s="240"/>
      <c r="K13" s="240"/>
      <c r="L13" s="240"/>
      <c r="M13" s="240"/>
      <c r="N13" s="240"/>
    </row>
    <row r="14" spans="1:14" s="39" customFormat="1" ht="10.95" customHeight="1">
      <c r="A14" s="2"/>
      <c r="B14" s="16"/>
      <c r="C14" s="3"/>
      <c r="D14" s="2"/>
      <c r="E14" s="27"/>
      <c r="F14" s="147"/>
      <c r="G14" s="147"/>
      <c r="H14" s="240"/>
      <c r="I14" s="240"/>
      <c r="J14" s="240"/>
      <c r="K14" s="240"/>
      <c r="L14" s="240"/>
      <c r="M14" s="240"/>
      <c r="N14" s="240"/>
    </row>
    <row r="15" spans="1:14" s="39" customFormat="1" ht="26.4">
      <c r="A15" s="2" t="s">
        <v>35</v>
      </c>
      <c r="B15" s="16">
        <v>8.3000000000000007</v>
      </c>
      <c r="C15" s="3" t="s">
        <v>33</v>
      </c>
      <c r="D15" s="2"/>
      <c r="E15" s="27"/>
      <c r="F15" s="147"/>
      <c r="G15" s="147"/>
      <c r="H15" s="240"/>
      <c r="I15" s="240"/>
      <c r="J15" s="240"/>
      <c r="K15" s="240"/>
      <c r="L15" s="240"/>
      <c r="M15" s="240"/>
      <c r="N15" s="240"/>
    </row>
    <row r="16" spans="1:14" s="39" customFormat="1">
      <c r="A16" s="2"/>
      <c r="B16" s="16"/>
      <c r="C16" s="3"/>
      <c r="D16" s="2"/>
      <c r="E16" s="27"/>
      <c r="F16" s="147"/>
      <c r="G16" s="147"/>
      <c r="H16" s="240"/>
      <c r="I16" s="240"/>
      <c r="J16" s="240"/>
      <c r="K16" s="240"/>
      <c r="L16" s="240"/>
      <c r="M16" s="240"/>
      <c r="N16" s="240"/>
    </row>
    <row r="17" spans="1:14" s="39" customFormat="1">
      <c r="A17" s="2" t="s">
        <v>158</v>
      </c>
      <c r="B17" s="16" t="s">
        <v>22</v>
      </c>
      <c r="C17" s="3" t="s">
        <v>11</v>
      </c>
      <c r="D17" s="2" t="s">
        <v>12</v>
      </c>
      <c r="E17" s="425">
        <v>1</v>
      </c>
      <c r="F17" s="251"/>
      <c r="G17" s="251"/>
      <c r="H17" s="240"/>
      <c r="I17" s="240"/>
      <c r="J17" s="240"/>
      <c r="K17" s="240"/>
      <c r="L17" s="240"/>
      <c r="M17" s="240"/>
      <c r="N17" s="240"/>
    </row>
    <row r="18" spans="1:14" s="39" customFormat="1">
      <c r="A18" s="2"/>
      <c r="B18" s="16"/>
      <c r="C18" s="3"/>
      <c r="D18" s="2"/>
      <c r="E18" s="27"/>
      <c r="F18" s="251"/>
      <c r="G18" s="251"/>
      <c r="H18" s="240"/>
      <c r="I18" s="240"/>
      <c r="J18" s="240"/>
      <c r="K18" s="240"/>
      <c r="L18" s="240"/>
      <c r="M18" s="240"/>
      <c r="N18" s="240"/>
    </row>
    <row r="19" spans="1:14" s="39" customFormat="1">
      <c r="A19" s="2"/>
      <c r="B19" s="16"/>
      <c r="C19" s="3" t="s">
        <v>159</v>
      </c>
      <c r="D19" s="2"/>
      <c r="E19" s="27"/>
      <c r="F19" s="251"/>
      <c r="G19" s="251"/>
      <c r="H19" s="240"/>
      <c r="I19" s="240"/>
      <c r="J19" s="240"/>
      <c r="K19" s="240"/>
      <c r="L19" s="240"/>
      <c r="M19" s="240"/>
      <c r="N19" s="240"/>
    </row>
    <row r="20" spans="1:14" s="39" customFormat="1">
      <c r="A20" s="2"/>
      <c r="B20" s="16"/>
      <c r="C20" s="3"/>
      <c r="D20" s="2"/>
      <c r="E20" s="27"/>
      <c r="F20" s="251"/>
      <c r="G20" s="251"/>
      <c r="H20" s="240"/>
      <c r="I20" s="240"/>
      <c r="J20" s="240"/>
      <c r="K20" s="240"/>
      <c r="L20" s="240"/>
      <c r="M20" s="240"/>
      <c r="N20" s="240"/>
    </row>
    <row r="21" spans="1:14" s="39" customFormat="1">
      <c r="A21" s="2" t="s">
        <v>160</v>
      </c>
      <c r="B21" s="93" t="s">
        <v>31</v>
      </c>
      <c r="C21" s="94" t="s">
        <v>382</v>
      </c>
      <c r="D21" s="2" t="s">
        <v>12</v>
      </c>
      <c r="E21" s="425">
        <v>1</v>
      </c>
      <c r="F21" s="251"/>
      <c r="G21" s="251"/>
      <c r="H21" s="240"/>
      <c r="I21" s="240"/>
      <c r="J21" s="240"/>
      <c r="K21" s="240"/>
      <c r="L21" s="240"/>
      <c r="M21" s="240"/>
      <c r="N21" s="240"/>
    </row>
    <row r="22" spans="1:14" s="39" customFormat="1">
      <c r="A22" s="2"/>
      <c r="B22" s="16"/>
      <c r="C22" s="3"/>
      <c r="D22" s="2"/>
      <c r="E22" s="27"/>
      <c r="F22" s="251"/>
      <c r="G22" s="251"/>
      <c r="H22" s="240"/>
      <c r="I22" s="240"/>
      <c r="J22" s="240"/>
      <c r="K22" s="240"/>
      <c r="L22" s="240"/>
      <c r="M22" s="240"/>
      <c r="N22" s="240"/>
    </row>
    <row r="23" spans="1:14" s="39" customFormat="1">
      <c r="A23" s="2" t="s">
        <v>161</v>
      </c>
      <c r="B23" s="93" t="s">
        <v>13</v>
      </c>
      <c r="C23" s="3" t="s">
        <v>383</v>
      </c>
      <c r="D23" s="2" t="s">
        <v>12</v>
      </c>
      <c r="E23" s="425">
        <v>1</v>
      </c>
      <c r="F23" s="251"/>
      <c r="G23" s="251"/>
      <c r="H23" s="240"/>
      <c r="I23" s="240"/>
      <c r="J23" s="240"/>
      <c r="K23" s="240"/>
      <c r="L23" s="240"/>
      <c r="M23" s="240"/>
      <c r="N23" s="240"/>
    </row>
    <row r="24" spans="1:14" s="39" customFormat="1" ht="11.4" customHeight="1">
      <c r="A24" s="2"/>
      <c r="B24" s="16"/>
      <c r="C24" s="3"/>
      <c r="D24" s="2"/>
      <c r="E24" s="27"/>
      <c r="F24" s="251"/>
      <c r="G24" s="251"/>
      <c r="H24" s="240"/>
      <c r="I24" s="240"/>
      <c r="J24" s="240"/>
      <c r="K24" s="240"/>
      <c r="L24" s="240"/>
      <c r="M24" s="240"/>
      <c r="N24" s="240"/>
    </row>
    <row r="25" spans="1:14" s="39" customFormat="1" ht="26.4">
      <c r="A25" s="2" t="s">
        <v>162</v>
      </c>
      <c r="B25" s="16" t="s">
        <v>14</v>
      </c>
      <c r="C25" s="3" t="s">
        <v>342</v>
      </c>
      <c r="D25" s="2" t="s">
        <v>12</v>
      </c>
      <c r="E25" s="425">
        <v>1</v>
      </c>
      <c r="F25" s="251"/>
      <c r="G25" s="251"/>
      <c r="H25" s="240"/>
      <c r="I25" s="240"/>
      <c r="J25" s="240"/>
      <c r="K25" s="240"/>
      <c r="L25" s="240"/>
      <c r="M25" s="240"/>
      <c r="N25" s="240"/>
    </row>
    <row r="26" spans="1:14" s="39" customFormat="1" ht="13.2" customHeight="1">
      <c r="A26" s="2"/>
      <c r="B26" s="16"/>
      <c r="C26" s="3"/>
      <c r="D26" s="2"/>
      <c r="E26" s="27"/>
      <c r="F26" s="251"/>
      <c r="G26" s="251"/>
      <c r="H26" s="240"/>
      <c r="I26" s="240"/>
      <c r="J26" s="240"/>
      <c r="K26" s="240"/>
      <c r="L26" s="240"/>
      <c r="M26" s="240"/>
      <c r="N26" s="240"/>
    </row>
    <row r="27" spans="1:14" s="39" customFormat="1" ht="26.4">
      <c r="A27" s="2" t="s">
        <v>163</v>
      </c>
      <c r="B27" s="16" t="s">
        <v>15</v>
      </c>
      <c r="C27" s="3" t="s">
        <v>228</v>
      </c>
      <c r="D27" s="2" t="s">
        <v>12</v>
      </c>
      <c r="E27" s="425">
        <v>1</v>
      </c>
      <c r="F27" s="251"/>
      <c r="G27" s="251"/>
      <c r="H27" s="240"/>
      <c r="I27" s="240"/>
      <c r="J27" s="240"/>
      <c r="K27" s="240"/>
      <c r="L27" s="240"/>
      <c r="M27" s="240"/>
      <c r="N27" s="240"/>
    </row>
    <row r="28" spans="1:14" s="39" customFormat="1">
      <c r="A28" s="2"/>
      <c r="B28" s="16"/>
      <c r="C28" s="3"/>
      <c r="D28" s="2"/>
      <c r="E28" s="27"/>
      <c r="F28" s="251"/>
      <c r="G28" s="251"/>
      <c r="H28" s="240"/>
      <c r="I28" s="240"/>
      <c r="J28" s="240"/>
      <c r="K28" s="240"/>
      <c r="L28" s="240"/>
      <c r="M28" s="240"/>
      <c r="N28" s="240"/>
    </row>
    <row r="29" spans="1:14" s="39" customFormat="1" ht="79.2">
      <c r="A29" s="2" t="s">
        <v>164</v>
      </c>
      <c r="B29" s="16"/>
      <c r="C29" s="3" t="s">
        <v>341</v>
      </c>
      <c r="D29" s="2" t="s">
        <v>12</v>
      </c>
      <c r="E29" s="425">
        <v>1</v>
      </c>
      <c r="F29" s="251"/>
      <c r="G29" s="251"/>
      <c r="H29" s="240"/>
      <c r="I29" s="240"/>
      <c r="J29" s="240"/>
      <c r="K29" s="240"/>
      <c r="L29" s="240"/>
      <c r="M29" s="240"/>
      <c r="N29" s="240"/>
    </row>
    <row r="30" spans="1:14" s="39" customFormat="1">
      <c r="A30" s="2"/>
      <c r="B30" s="16"/>
      <c r="C30" s="3"/>
      <c r="D30" s="2"/>
      <c r="E30" s="425"/>
      <c r="F30" s="251"/>
      <c r="G30" s="251"/>
      <c r="H30" s="240"/>
      <c r="I30" s="240"/>
      <c r="J30" s="240"/>
      <c r="K30" s="240"/>
      <c r="L30" s="240"/>
      <c r="M30" s="240"/>
      <c r="N30" s="240"/>
    </row>
    <row r="31" spans="1:14" s="39" customFormat="1">
      <c r="A31" s="2" t="s">
        <v>165</v>
      </c>
      <c r="B31" s="16"/>
      <c r="C31" s="3" t="s">
        <v>229</v>
      </c>
      <c r="D31" s="2" t="s">
        <v>12</v>
      </c>
      <c r="E31" s="425">
        <v>1</v>
      </c>
      <c r="F31" s="251"/>
      <c r="G31" s="251"/>
      <c r="H31" s="240"/>
      <c r="I31" s="240"/>
      <c r="J31" s="240"/>
      <c r="K31" s="240"/>
      <c r="L31" s="240"/>
      <c r="M31" s="240"/>
      <c r="N31" s="240"/>
    </row>
    <row r="32" spans="1:14" s="39" customFormat="1">
      <c r="A32" s="2"/>
      <c r="B32" s="16"/>
      <c r="C32" s="3"/>
      <c r="D32" s="2"/>
      <c r="E32" s="425"/>
      <c r="F32" s="251"/>
      <c r="G32" s="251"/>
      <c r="H32" s="240"/>
      <c r="I32" s="240"/>
      <c r="J32" s="240"/>
      <c r="K32" s="240"/>
      <c r="L32" s="240"/>
      <c r="M32" s="240"/>
      <c r="N32" s="240"/>
    </row>
    <row r="33" spans="1:14" s="39" customFormat="1" ht="39.6">
      <c r="A33" s="2"/>
      <c r="B33" s="16"/>
      <c r="C33" s="3" t="s">
        <v>340</v>
      </c>
      <c r="D33" s="2"/>
      <c r="E33" s="425"/>
      <c r="F33" s="251"/>
      <c r="G33" s="251"/>
      <c r="H33" s="240"/>
      <c r="I33" s="240"/>
      <c r="J33" s="240"/>
      <c r="K33" s="240"/>
      <c r="L33" s="240"/>
      <c r="M33" s="240"/>
      <c r="N33" s="240"/>
    </row>
    <row r="34" spans="1:14" s="39" customFormat="1">
      <c r="A34" s="2"/>
      <c r="B34" s="16"/>
      <c r="C34" s="3"/>
      <c r="D34" s="2"/>
      <c r="E34" s="27"/>
      <c r="F34" s="251"/>
      <c r="G34" s="251"/>
      <c r="H34" s="240"/>
      <c r="I34" s="240"/>
      <c r="J34" s="240"/>
      <c r="K34" s="240"/>
      <c r="L34" s="240"/>
      <c r="M34" s="240"/>
      <c r="N34" s="240"/>
    </row>
    <row r="35" spans="1:14" s="39" customFormat="1">
      <c r="A35" s="2" t="s">
        <v>230</v>
      </c>
      <c r="B35" s="16"/>
      <c r="C35" s="3" t="s">
        <v>221</v>
      </c>
      <c r="D35" s="2" t="s">
        <v>49</v>
      </c>
      <c r="E35" s="213">
        <v>25</v>
      </c>
      <c r="F35" s="251"/>
      <c r="G35" s="251"/>
      <c r="H35" s="240"/>
      <c r="I35" s="240"/>
      <c r="J35" s="240"/>
      <c r="K35" s="240"/>
      <c r="L35" s="240"/>
      <c r="M35" s="240"/>
      <c r="N35" s="240"/>
    </row>
    <row r="36" spans="1:14" s="39" customFormat="1">
      <c r="A36" s="2"/>
      <c r="B36" s="16"/>
      <c r="C36" s="3"/>
      <c r="D36" s="2"/>
      <c r="E36" s="215"/>
      <c r="F36" s="251"/>
      <c r="G36" s="251"/>
      <c r="H36" s="240"/>
      <c r="I36" s="240"/>
      <c r="J36" s="240"/>
      <c r="K36" s="240"/>
      <c r="L36" s="240"/>
      <c r="M36" s="240"/>
      <c r="N36" s="240"/>
    </row>
    <row r="37" spans="1:14" s="39" customFormat="1">
      <c r="A37" s="2" t="s">
        <v>223</v>
      </c>
      <c r="B37" s="16"/>
      <c r="C37" s="3" t="s">
        <v>222</v>
      </c>
      <c r="D37" s="2" t="s">
        <v>49</v>
      </c>
      <c r="E37" s="213">
        <v>25</v>
      </c>
      <c r="F37" s="251"/>
      <c r="G37" s="251"/>
      <c r="H37" s="240"/>
      <c r="I37" s="240"/>
      <c r="J37" s="240"/>
      <c r="K37" s="240"/>
      <c r="L37" s="240"/>
      <c r="M37" s="240"/>
      <c r="N37" s="240"/>
    </row>
    <row r="38" spans="1:14" s="39" customFormat="1">
      <c r="A38" s="2"/>
      <c r="B38" s="16"/>
      <c r="C38" s="3"/>
      <c r="D38" s="2"/>
      <c r="E38" s="27"/>
      <c r="F38" s="251"/>
      <c r="G38" s="251"/>
      <c r="H38" s="240"/>
      <c r="I38" s="240"/>
      <c r="J38" s="240"/>
      <c r="K38" s="240"/>
      <c r="L38" s="240"/>
      <c r="M38" s="240"/>
      <c r="N38" s="240"/>
    </row>
    <row r="39" spans="1:14" s="39" customFormat="1">
      <c r="A39" s="426"/>
      <c r="B39" s="427"/>
      <c r="C39" s="426" t="s">
        <v>211</v>
      </c>
      <c r="D39" s="428"/>
      <c r="E39" s="429"/>
      <c r="F39" s="430"/>
      <c r="G39" s="431"/>
      <c r="H39" s="240"/>
      <c r="I39" s="245"/>
      <c r="J39" s="240"/>
      <c r="K39" s="240"/>
      <c r="L39" s="240"/>
      <c r="M39" s="240"/>
      <c r="N39" s="240"/>
    </row>
    <row r="40" spans="1:14" s="39" customFormat="1">
      <c r="A40" s="426"/>
      <c r="B40" s="427"/>
      <c r="C40" s="432"/>
      <c r="D40" s="428"/>
      <c r="E40" s="429"/>
      <c r="F40" s="430"/>
      <c r="G40" s="431"/>
      <c r="H40" s="240"/>
      <c r="I40" s="240"/>
      <c r="J40" s="240"/>
      <c r="K40" s="240"/>
      <c r="L40" s="240"/>
      <c r="M40" s="240"/>
      <c r="N40" s="240"/>
    </row>
    <row r="41" spans="1:14" s="39" customFormat="1" ht="39.6">
      <c r="A41" s="95" t="s">
        <v>224</v>
      </c>
      <c r="B41" s="93"/>
      <c r="C41" s="194" t="s">
        <v>339</v>
      </c>
      <c r="D41" s="95" t="s">
        <v>12</v>
      </c>
      <c r="E41" s="213">
        <v>1</v>
      </c>
      <c r="F41" s="251"/>
      <c r="G41" s="251"/>
      <c r="H41" s="240"/>
      <c r="I41" s="240"/>
      <c r="J41" s="240"/>
      <c r="K41" s="240"/>
      <c r="L41" s="240"/>
      <c r="M41" s="240"/>
      <c r="N41" s="240"/>
    </row>
    <row r="42" spans="1:14" s="39" customFormat="1" ht="13.2" customHeight="1">
      <c r="A42" s="428"/>
      <c r="B42" s="427"/>
      <c r="C42" s="432"/>
      <c r="D42" s="428"/>
      <c r="E42" s="429"/>
      <c r="F42" s="430"/>
      <c r="G42" s="431"/>
      <c r="H42" s="240"/>
      <c r="I42" s="240"/>
      <c r="J42" s="240"/>
      <c r="K42" s="240"/>
      <c r="L42" s="240"/>
      <c r="M42" s="240"/>
      <c r="N42" s="240"/>
    </row>
    <row r="43" spans="1:14" s="39" customFormat="1" ht="26.4">
      <c r="A43" s="428" t="s">
        <v>227</v>
      </c>
      <c r="B43" s="427"/>
      <c r="C43" s="432" t="s">
        <v>231</v>
      </c>
      <c r="D43" s="428" t="s">
        <v>197</v>
      </c>
      <c r="E43" s="213">
        <v>1</v>
      </c>
      <c r="F43" s="251"/>
      <c r="G43" s="251"/>
      <c r="H43" s="240"/>
      <c r="I43" s="240"/>
      <c r="J43" s="240"/>
      <c r="K43" s="240"/>
      <c r="L43" s="240"/>
      <c r="M43" s="240"/>
      <c r="N43" s="240"/>
    </row>
    <row r="44" spans="1:14" s="39" customFormat="1" ht="12.6" customHeight="1">
      <c r="A44" s="428"/>
      <c r="B44" s="427"/>
      <c r="C44" s="432"/>
      <c r="D44" s="428"/>
      <c r="E44" s="429"/>
      <c r="F44" s="430"/>
      <c r="G44" s="431"/>
      <c r="H44" s="240"/>
      <c r="I44" s="240"/>
      <c r="J44" s="240"/>
      <c r="K44" s="240"/>
      <c r="L44" s="240"/>
      <c r="M44" s="240"/>
      <c r="N44" s="240"/>
    </row>
    <row r="45" spans="1:14" s="39" customFormat="1">
      <c r="A45" s="2" t="s">
        <v>25</v>
      </c>
      <c r="B45" s="16" t="s">
        <v>166</v>
      </c>
      <c r="C45" s="3" t="s">
        <v>167</v>
      </c>
      <c r="D45" s="2"/>
      <c r="E45" s="27"/>
      <c r="F45" s="251"/>
      <c r="G45" s="251"/>
      <c r="H45" s="240"/>
      <c r="I45" s="240"/>
      <c r="J45" s="240"/>
      <c r="K45" s="240"/>
      <c r="L45" s="240"/>
      <c r="M45" s="240"/>
      <c r="N45" s="240"/>
    </row>
    <row r="46" spans="1:14" s="39" customFormat="1" ht="12.6" customHeight="1">
      <c r="A46" s="2"/>
      <c r="B46" s="16"/>
      <c r="C46" s="3"/>
      <c r="D46" s="2"/>
      <c r="E46" s="27"/>
      <c r="F46" s="251"/>
      <c r="G46" s="251"/>
      <c r="H46" s="240"/>
      <c r="I46" s="240"/>
      <c r="J46" s="240"/>
      <c r="K46" s="240"/>
      <c r="L46" s="240"/>
      <c r="M46" s="240"/>
      <c r="N46" s="240"/>
    </row>
    <row r="47" spans="1:14" s="39" customFormat="1">
      <c r="A47" s="2" t="s">
        <v>168</v>
      </c>
      <c r="B47" s="16" t="s">
        <v>34</v>
      </c>
      <c r="C47" s="3" t="s">
        <v>169</v>
      </c>
      <c r="D47" s="2" t="s">
        <v>12</v>
      </c>
      <c r="E47" s="425">
        <v>1</v>
      </c>
      <c r="F47" s="251"/>
      <c r="G47" s="251"/>
      <c r="H47" s="240"/>
      <c r="I47" s="240"/>
      <c r="J47" s="240"/>
      <c r="K47" s="240"/>
      <c r="L47" s="240"/>
      <c r="M47" s="240"/>
      <c r="N47" s="240"/>
    </row>
    <row r="48" spans="1:14" s="39" customFormat="1">
      <c r="A48" s="2"/>
      <c r="B48" s="16"/>
      <c r="C48" s="3"/>
      <c r="D48" s="2"/>
      <c r="E48" s="27"/>
      <c r="F48" s="251"/>
      <c r="G48" s="251"/>
      <c r="H48" s="240"/>
      <c r="I48" s="240"/>
      <c r="J48" s="240"/>
      <c r="K48" s="240"/>
      <c r="L48" s="240"/>
      <c r="M48" s="240"/>
      <c r="N48" s="240"/>
    </row>
    <row r="49" spans="1:14" s="39" customFormat="1" ht="26.4">
      <c r="A49" s="2" t="s">
        <v>170</v>
      </c>
      <c r="B49" s="16" t="s">
        <v>16</v>
      </c>
      <c r="C49" s="3" t="s">
        <v>171</v>
      </c>
      <c r="D49" s="2"/>
      <c r="E49" s="425"/>
      <c r="F49" s="251"/>
      <c r="G49" s="251"/>
      <c r="H49" s="240"/>
      <c r="I49" s="240"/>
      <c r="J49" s="240"/>
      <c r="K49" s="240"/>
      <c r="L49" s="240"/>
      <c r="M49" s="240"/>
      <c r="N49" s="240"/>
    </row>
    <row r="50" spans="1:14" s="39" customFormat="1">
      <c r="A50" s="2"/>
      <c r="B50" s="16"/>
      <c r="C50" s="3"/>
      <c r="D50" s="2"/>
      <c r="E50" s="425"/>
      <c r="F50" s="251"/>
      <c r="G50" s="251"/>
      <c r="H50" s="240"/>
      <c r="I50" s="240"/>
      <c r="J50" s="240"/>
      <c r="K50" s="240"/>
      <c r="L50" s="240"/>
      <c r="M50" s="240"/>
      <c r="N50" s="240"/>
    </row>
    <row r="51" spans="1:14" s="39" customFormat="1">
      <c r="A51" s="2" t="s">
        <v>172</v>
      </c>
      <c r="B51" s="16" t="s">
        <v>36</v>
      </c>
      <c r="C51" s="94" t="s">
        <v>384</v>
      </c>
      <c r="D51" s="2" t="s">
        <v>12</v>
      </c>
      <c r="E51" s="425">
        <v>1</v>
      </c>
      <c r="F51" s="251"/>
      <c r="G51" s="251"/>
      <c r="H51" s="240"/>
      <c r="I51" s="240"/>
      <c r="J51" s="240"/>
      <c r="K51" s="240"/>
      <c r="L51" s="240"/>
      <c r="M51" s="240"/>
      <c r="N51" s="240"/>
    </row>
    <row r="52" spans="1:14" s="39" customFormat="1">
      <c r="A52" s="2"/>
      <c r="B52" s="16"/>
      <c r="C52" s="3"/>
      <c r="D52" s="2"/>
      <c r="E52" s="425"/>
      <c r="F52" s="251"/>
      <c r="G52" s="251"/>
      <c r="H52" s="240"/>
      <c r="I52" s="240"/>
      <c r="J52" s="240"/>
      <c r="K52" s="240"/>
      <c r="L52" s="240"/>
      <c r="M52" s="240"/>
      <c r="N52" s="240"/>
    </row>
    <row r="53" spans="1:14" s="39" customFormat="1">
      <c r="A53" s="2" t="s">
        <v>173</v>
      </c>
      <c r="B53" s="16" t="s">
        <v>17</v>
      </c>
      <c r="C53" s="3" t="s">
        <v>383</v>
      </c>
      <c r="D53" s="2" t="s">
        <v>12</v>
      </c>
      <c r="E53" s="425">
        <v>1</v>
      </c>
      <c r="F53" s="251"/>
      <c r="G53" s="251"/>
      <c r="H53" s="240"/>
      <c r="I53" s="240"/>
      <c r="J53" s="240"/>
      <c r="K53" s="240"/>
      <c r="L53" s="240"/>
      <c r="M53" s="240"/>
      <c r="N53" s="240"/>
    </row>
    <row r="54" spans="1:14" s="39" customFormat="1">
      <c r="A54" s="2"/>
      <c r="B54" s="16"/>
      <c r="C54" s="3"/>
      <c r="D54" s="2"/>
      <c r="E54" s="425"/>
      <c r="F54" s="251"/>
      <c r="G54" s="251"/>
      <c r="H54" s="240"/>
      <c r="I54" s="240"/>
      <c r="J54" s="240"/>
      <c r="K54" s="240"/>
      <c r="L54" s="240"/>
      <c r="M54" s="240"/>
      <c r="N54" s="240"/>
    </row>
    <row r="55" spans="1:14" s="240" customFormat="1">
      <c r="A55" s="2"/>
      <c r="B55" s="16"/>
      <c r="C55" s="3"/>
      <c r="D55" s="2"/>
      <c r="E55" s="425"/>
      <c r="F55" s="251"/>
      <c r="G55" s="251"/>
    </row>
    <row r="56" spans="1:14" s="240" customFormat="1" ht="26.4">
      <c r="A56" s="2" t="s">
        <v>174</v>
      </c>
      <c r="B56" s="16"/>
      <c r="C56" s="3" t="s">
        <v>338</v>
      </c>
      <c r="D56" s="2" t="s">
        <v>12</v>
      </c>
      <c r="E56" s="425">
        <v>1</v>
      </c>
      <c r="F56" s="251"/>
      <c r="G56" s="251"/>
    </row>
    <row r="57" spans="1:14" s="240" customFormat="1">
      <c r="A57" s="2"/>
      <c r="B57" s="16"/>
      <c r="C57" s="3"/>
      <c r="D57" s="2"/>
      <c r="E57" s="425"/>
      <c r="F57" s="251"/>
      <c r="G57" s="251"/>
    </row>
    <row r="58" spans="1:14" s="240" customFormat="1">
      <c r="A58" s="2"/>
      <c r="B58" s="16"/>
      <c r="C58" s="3"/>
      <c r="D58" s="2"/>
      <c r="E58" s="425"/>
      <c r="F58" s="251"/>
      <c r="G58" s="251"/>
    </row>
    <row r="59" spans="1:14" s="39" customFormat="1" ht="18" customHeight="1">
      <c r="A59" s="2"/>
      <c r="B59" s="16"/>
      <c r="C59" s="3"/>
      <c r="D59" s="2"/>
      <c r="E59" s="425"/>
      <c r="F59" s="251"/>
      <c r="G59" s="251"/>
      <c r="H59" s="240"/>
      <c r="I59" s="240"/>
      <c r="J59" s="240"/>
      <c r="K59" s="240"/>
      <c r="L59" s="240"/>
      <c r="M59" s="240"/>
      <c r="N59" s="240"/>
    </row>
    <row r="60" spans="1:14" s="39" customFormat="1" ht="28.5" customHeight="1">
      <c r="A60" s="343"/>
      <c r="B60" s="344"/>
      <c r="C60" s="345"/>
      <c r="D60" s="344"/>
      <c r="E60" s="451" t="s">
        <v>188</v>
      </c>
      <c r="F60" s="452"/>
      <c r="G60" s="335"/>
      <c r="H60" s="240"/>
      <c r="I60" s="240"/>
      <c r="J60" s="240"/>
      <c r="K60" s="240"/>
      <c r="L60" s="240"/>
      <c r="M60" s="240"/>
      <c r="N60" s="240"/>
    </row>
    <row r="61" spans="1:14" s="39" customFormat="1" ht="28.5" customHeight="1">
      <c r="A61" s="331"/>
      <c r="B61" s="332"/>
      <c r="C61" s="333"/>
      <c r="D61" s="332"/>
      <c r="E61" s="451" t="s">
        <v>189</v>
      </c>
      <c r="F61" s="452"/>
      <c r="G61" s="335"/>
      <c r="H61" s="240"/>
      <c r="I61" s="240"/>
      <c r="J61" s="240"/>
      <c r="K61" s="240"/>
      <c r="L61" s="240"/>
      <c r="M61" s="240"/>
      <c r="N61" s="240"/>
    </row>
    <row r="62" spans="1:14" s="240" customFormat="1">
      <c r="A62" s="2"/>
      <c r="B62" s="16"/>
      <c r="C62" s="3"/>
      <c r="D62" s="2"/>
      <c r="E62" s="425"/>
      <c r="F62" s="251"/>
      <c r="G62" s="251"/>
    </row>
    <row r="63" spans="1:14" s="240" customFormat="1">
      <c r="A63" s="2"/>
      <c r="B63" s="16"/>
      <c r="C63" s="3"/>
      <c r="D63" s="2"/>
      <c r="E63" s="425"/>
      <c r="F63" s="251"/>
      <c r="G63" s="251"/>
    </row>
    <row r="64" spans="1:14" s="240" customFormat="1" ht="79.2">
      <c r="A64" s="2" t="s">
        <v>175</v>
      </c>
      <c r="B64" s="16"/>
      <c r="C64" s="3" t="s">
        <v>337</v>
      </c>
      <c r="D64" s="95" t="s">
        <v>12</v>
      </c>
      <c r="E64" s="433">
        <v>1</v>
      </c>
      <c r="F64" s="251"/>
      <c r="G64" s="251"/>
    </row>
    <row r="65" spans="1:14" s="39" customFormat="1">
      <c r="A65" s="2"/>
      <c r="B65" s="16"/>
      <c r="C65" s="3"/>
      <c r="D65" s="2"/>
      <c r="E65" s="27"/>
      <c r="F65" s="251"/>
      <c r="G65" s="251"/>
      <c r="H65" s="240"/>
      <c r="I65" s="240"/>
      <c r="J65" s="240"/>
      <c r="K65" s="240"/>
      <c r="L65" s="240"/>
      <c r="M65" s="240"/>
      <c r="N65" s="240"/>
    </row>
    <row r="66" spans="1:14" s="39" customFormat="1" ht="26.4">
      <c r="A66" s="2" t="s">
        <v>336</v>
      </c>
      <c r="B66" s="93"/>
      <c r="C66" s="3" t="s">
        <v>274</v>
      </c>
      <c r="D66" s="2" t="s">
        <v>424</v>
      </c>
      <c r="E66" s="425">
        <v>10</v>
      </c>
      <c r="F66" s="251"/>
      <c r="G66" s="251"/>
      <c r="H66" s="240"/>
      <c r="I66" s="240"/>
      <c r="J66" s="240"/>
      <c r="K66" s="240"/>
      <c r="L66" s="240"/>
      <c r="M66" s="240"/>
      <c r="N66" s="240"/>
    </row>
    <row r="67" spans="1:14" s="39" customFormat="1">
      <c r="A67" s="2"/>
      <c r="B67" s="93"/>
      <c r="C67" s="3"/>
      <c r="D67" s="2"/>
      <c r="E67" s="425"/>
      <c r="F67" s="251"/>
      <c r="G67" s="251"/>
      <c r="H67" s="240"/>
      <c r="I67" s="240"/>
      <c r="J67" s="240"/>
      <c r="K67" s="240"/>
      <c r="L67" s="240"/>
      <c r="M67" s="240"/>
      <c r="N67" s="240"/>
    </row>
    <row r="68" spans="1:14" s="39" customFormat="1" ht="26.4">
      <c r="A68" s="2" t="s">
        <v>413</v>
      </c>
      <c r="B68" s="93"/>
      <c r="C68" s="3" t="s">
        <v>414</v>
      </c>
      <c r="D68" s="2" t="s">
        <v>424</v>
      </c>
      <c r="E68" s="425">
        <v>10</v>
      </c>
      <c r="F68" s="251"/>
      <c r="G68" s="251"/>
      <c r="H68" s="240"/>
      <c r="I68" s="240"/>
      <c r="J68" s="240"/>
      <c r="K68" s="240"/>
      <c r="L68" s="240"/>
      <c r="M68" s="240"/>
      <c r="N68" s="240"/>
    </row>
    <row r="69" spans="1:14" s="240" customFormat="1">
      <c r="A69" s="2"/>
      <c r="B69" s="93"/>
      <c r="C69" s="3"/>
      <c r="D69" s="2"/>
      <c r="E69" s="425"/>
      <c r="F69" s="251"/>
      <c r="G69" s="251"/>
      <c r="K69" s="266"/>
    </row>
    <row r="70" spans="1:14" s="240" customFormat="1" ht="26.4">
      <c r="A70" s="2" t="s">
        <v>26</v>
      </c>
      <c r="B70" s="16"/>
      <c r="C70" s="3" t="s">
        <v>176</v>
      </c>
      <c r="D70" s="2"/>
      <c r="E70" s="27"/>
      <c r="F70" s="251"/>
      <c r="G70" s="251"/>
    </row>
    <row r="71" spans="1:14" s="39" customFormat="1">
      <c r="A71" s="2"/>
      <c r="B71" s="16"/>
      <c r="C71" s="91"/>
      <c r="D71" s="2"/>
      <c r="E71" s="27"/>
      <c r="F71" s="251"/>
      <c r="G71" s="251"/>
      <c r="H71" s="240"/>
      <c r="I71" s="240"/>
      <c r="J71" s="240"/>
      <c r="K71" s="240"/>
      <c r="L71" s="240"/>
      <c r="M71" s="240"/>
      <c r="N71" s="240"/>
    </row>
    <row r="72" spans="1:14" s="39" customFormat="1" ht="39.6">
      <c r="A72" s="2" t="s">
        <v>177</v>
      </c>
      <c r="B72" s="16"/>
      <c r="C72" s="3" t="s">
        <v>437</v>
      </c>
      <c r="D72" s="2" t="s">
        <v>18</v>
      </c>
      <c r="E72" s="425">
        <v>1</v>
      </c>
      <c r="F72" s="251">
        <v>90000</v>
      </c>
      <c r="G72" s="251">
        <f>E72*F72</f>
        <v>90000</v>
      </c>
      <c r="H72" s="240"/>
      <c r="I72" s="240"/>
      <c r="J72" s="240"/>
      <c r="K72" s="240"/>
      <c r="L72" s="240"/>
      <c r="M72" s="240"/>
      <c r="N72" s="240"/>
    </row>
    <row r="73" spans="1:14" s="39" customFormat="1">
      <c r="A73" s="352"/>
      <c r="B73" s="352"/>
      <c r="C73" s="395"/>
      <c r="D73" s="352"/>
      <c r="E73" s="353"/>
      <c r="F73" s="353"/>
      <c r="G73" s="347"/>
      <c r="H73" s="240"/>
      <c r="I73" s="240"/>
      <c r="J73" s="240"/>
      <c r="K73" s="240"/>
      <c r="L73" s="240"/>
      <c r="M73" s="240"/>
      <c r="N73" s="240"/>
    </row>
    <row r="74" spans="1:14" s="39" customFormat="1">
      <c r="A74" s="95" t="s">
        <v>178</v>
      </c>
      <c r="B74" s="3"/>
      <c r="C74" s="3" t="s">
        <v>232</v>
      </c>
      <c r="D74" s="434" t="s">
        <v>19</v>
      </c>
      <c r="E74" s="396">
        <f>G72</f>
        <v>90000</v>
      </c>
      <c r="F74" s="397"/>
      <c r="G74" s="251"/>
      <c r="H74" s="240"/>
      <c r="I74" s="240"/>
      <c r="J74" s="240"/>
      <c r="K74" s="240"/>
      <c r="L74" s="240"/>
      <c r="M74" s="240"/>
      <c r="N74" s="240"/>
    </row>
    <row r="75" spans="1:14" s="39" customFormat="1">
      <c r="A75" s="95"/>
      <c r="B75" s="3"/>
      <c r="C75" s="3"/>
      <c r="D75" s="2"/>
      <c r="E75" s="27"/>
      <c r="F75" s="147"/>
      <c r="G75" s="147"/>
      <c r="H75" s="240"/>
      <c r="I75" s="240"/>
      <c r="J75" s="240"/>
      <c r="K75" s="240"/>
      <c r="L75" s="240"/>
      <c r="M75" s="240"/>
      <c r="N75" s="240"/>
    </row>
    <row r="76" spans="1:14" s="39" customFormat="1">
      <c r="A76" s="2" t="s">
        <v>205</v>
      </c>
      <c r="B76" s="3"/>
      <c r="C76" s="3" t="s">
        <v>433</v>
      </c>
      <c r="D76" s="2" t="s">
        <v>18</v>
      </c>
      <c r="E76" s="404">
        <v>1</v>
      </c>
      <c r="F76" s="251">
        <f>95000*3</f>
        <v>285000</v>
      </c>
      <c r="G76" s="251">
        <f>E76*F76</f>
        <v>285000</v>
      </c>
      <c r="H76" s="240"/>
      <c r="I76" s="240"/>
      <c r="J76" s="240"/>
      <c r="K76" s="240"/>
      <c r="L76" s="240"/>
      <c r="M76" s="240"/>
      <c r="N76" s="240"/>
    </row>
    <row r="77" spans="1:14" s="39" customFormat="1">
      <c r="A77" s="2"/>
      <c r="B77" s="3"/>
      <c r="C77" s="3"/>
      <c r="D77" s="2"/>
      <c r="E77" s="404"/>
      <c r="F77" s="435"/>
      <c r="G77" s="147"/>
      <c r="H77" s="240"/>
      <c r="I77" s="240"/>
      <c r="J77" s="240"/>
      <c r="K77" s="240"/>
      <c r="L77" s="240"/>
      <c r="M77" s="240"/>
      <c r="N77" s="240"/>
    </row>
    <row r="78" spans="1:14" s="39" customFormat="1">
      <c r="A78" s="2" t="s">
        <v>206</v>
      </c>
      <c r="B78" s="3"/>
      <c r="C78" s="3" t="s">
        <v>233</v>
      </c>
      <c r="D78" s="2" t="s">
        <v>19</v>
      </c>
      <c r="E78" s="396">
        <f>G76</f>
        <v>285000</v>
      </c>
      <c r="F78" s="397"/>
      <c r="G78" s="251"/>
      <c r="H78" s="240"/>
      <c r="I78" s="240"/>
      <c r="J78" s="240"/>
      <c r="K78" s="240"/>
      <c r="L78" s="240"/>
      <c r="M78" s="240"/>
      <c r="N78" s="240"/>
    </row>
    <row r="79" spans="1:14" s="39" customFormat="1">
      <c r="A79" s="2"/>
      <c r="B79" s="3"/>
      <c r="C79" s="3"/>
      <c r="D79" s="2"/>
      <c r="E79" s="404"/>
      <c r="F79" s="435"/>
      <c r="G79" s="147"/>
      <c r="H79" s="240"/>
      <c r="I79" s="240"/>
      <c r="J79" s="240"/>
      <c r="K79" s="240"/>
      <c r="L79" s="240"/>
      <c r="M79" s="240"/>
      <c r="N79" s="240"/>
    </row>
    <row r="80" spans="1:14" s="39" customFormat="1" ht="26.4">
      <c r="A80" s="2" t="s">
        <v>207</v>
      </c>
      <c r="B80" s="3"/>
      <c r="C80" s="3" t="s">
        <v>265</v>
      </c>
      <c r="D80" s="2" t="s">
        <v>18</v>
      </c>
      <c r="E80" s="404">
        <v>1</v>
      </c>
      <c r="F80" s="435">
        <v>100000</v>
      </c>
      <c r="G80" s="251">
        <f>E80*F80</f>
        <v>100000</v>
      </c>
      <c r="H80" s="240"/>
      <c r="I80" s="240"/>
      <c r="J80" s="240"/>
      <c r="K80" s="240"/>
      <c r="L80" s="240"/>
      <c r="M80" s="240"/>
      <c r="N80" s="240"/>
    </row>
    <row r="81" spans="1:14" s="39" customFormat="1">
      <c r="A81" s="2"/>
      <c r="B81" s="3"/>
      <c r="C81" s="3"/>
      <c r="D81" s="2"/>
      <c r="E81" s="404"/>
      <c r="F81" s="435"/>
      <c r="G81" s="147"/>
      <c r="H81" s="240"/>
      <c r="I81" s="240"/>
      <c r="J81" s="240"/>
      <c r="K81" s="240"/>
      <c r="L81" s="240"/>
      <c r="M81" s="240"/>
      <c r="N81" s="240"/>
    </row>
    <row r="82" spans="1:14" s="39" customFormat="1">
      <c r="A82" s="2" t="s">
        <v>179</v>
      </c>
      <c r="B82" s="3"/>
      <c r="C82" s="3" t="s">
        <v>234</v>
      </c>
      <c r="D82" s="2" t="s">
        <v>19</v>
      </c>
      <c r="E82" s="396">
        <f>G80</f>
        <v>100000</v>
      </c>
      <c r="F82" s="397"/>
      <c r="G82" s="251"/>
      <c r="H82" s="240"/>
      <c r="I82" s="240"/>
      <c r="J82" s="240"/>
      <c r="K82" s="240"/>
      <c r="L82" s="240"/>
      <c r="M82" s="240"/>
      <c r="N82" s="240"/>
    </row>
    <row r="83" spans="1:14" s="39" customFormat="1">
      <c r="A83" s="2"/>
      <c r="B83" s="3"/>
      <c r="C83" s="3"/>
      <c r="D83" s="2"/>
      <c r="E83" s="404"/>
      <c r="F83" s="435"/>
      <c r="G83" s="147"/>
      <c r="H83" s="240"/>
      <c r="I83" s="240"/>
      <c r="J83" s="240"/>
      <c r="K83" s="240"/>
      <c r="L83" s="240"/>
      <c r="M83" s="240"/>
      <c r="N83" s="240"/>
    </row>
    <row r="84" spans="1:14" s="39" customFormat="1" ht="39.6">
      <c r="A84" s="2" t="s">
        <v>180</v>
      </c>
      <c r="B84" s="3"/>
      <c r="C84" s="3" t="s">
        <v>273</v>
      </c>
      <c r="D84" s="2" t="s">
        <v>18</v>
      </c>
      <c r="E84" s="404">
        <v>1</v>
      </c>
      <c r="F84" s="435">
        <v>20500</v>
      </c>
      <c r="G84" s="251">
        <f>E84*F84</f>
        <v>20500</v>
      </c>
      <c r="H84" s="240"/>
      <c r="I84" s="240"/>
      <c r="J84" s="240"/>
      <c r="K84" s="240"/>
      <c r="L84" s="240"/>
      <c r="M84" s="240"/>
      <c r="N84" s="240"/>
    </row>
    <row r="85" spans="1:14" s="39" customFormat="1">
      <c r="A85" s="2"/>
      <c r="B85" s="3"/>
      <c r="C85" s="3"/>
      <c r="D85" s="2"/>
      <c r="E85" s="404"/>
      <c r="F85" s="435"/>
      <c r="G85" s="147"/>
      <c r="H85" s="240"/>
      <c r="I85" s="240"/>
      <c r="J85" s="240"/>
      <c r="K85" s="240"/>
      <c r="L85" s="240"/>
      <c r="M85" s="240"/>
      <c r="N85" s="240"/>
    </row>
    <row r="86" spans="1:14" s="39" customFormat="1">
      <c r="A86" s="2" t="s">
        <v>208</v>
      </c>
      <c r="B86" s="3"/>
      <c r="C86" s="3" t="s">
        <v>235</v>
      </c>
      <c r="D86" s="2" t="s">
        <v>19</v>
      </c>
      <c r="E86" s="396">
        <f>G84</f>
        <v>20500</v>
      </c>
      <c r="F86" s="397"/>
      <c r="G86" s="251"/>
      <c r="H86" s="240"/>
      <c r="I86" s="240"/>
      <c r="J86" s="240"/>
      <c r="K86" s="240"/>
      <c r="L86" s="240"/>
      <c r="M86" s="240"/>
      <c r="N86" s="240"/>
    </row>
    <row r="87" spans="1:14" s="39" customFormat="1">
      <c r="A87" s="214"/>
      <c r="B87" s="3"/>
      <c r="C87" s="3"/>
      <c r="D87" s="2"/>
      <c r="E87" s="404"/>
      <c r="F87" s="435"/>
      <c r="G87" s="147"/>
      <c r="H87" s="240"/>
      <c r="I87" s="240"/>
      <c r="J87" s="240"/>
      <c r="K87" s="240"/>
      <c r="L87" s="240"/>
      <c r="M87" s="240"/>
      <c r="N87" s="240"/>
    </row>
    <row r="88" spans="1:14" s="39" customFormat="1" ht="26.4">
      <c r="A88" s="2" t="s">
        <v>209</v>
      </c>
      <c r="B88" s="3"/>
      <c r="C88" s="3" t="s">
        <v>264</v>
      </c>
      <c r="D88" s="2" t="s">
        <v>18</v>
      </c>
      <c r="E88" s="404">
        <v>1</v>
      </c>
      <c r="F88" s="251">
        <v>20000</v>
      </c>
      <c r="G88" s="251">
        <f>E88*F88</f>
        <v>20000</v>
      </c>
      <c r="H88" s="240"/>
      <c r="I88" s="240"/>
      <c r="J88" s="240"/>
      <c r="K88" s="240"/>
      <c r="L88" s="240"/>
      <c r="M88" s="240"/>
      <c r="N88" s="240"/>
    </row>
    <row r="89" spans="1:14" s="39" customFormat="1" ht="35.4" customHeight="1">
      <c r="A89" s="352"/>
      <c r="B89" s="3"/>
      <c r="C89" s="3"/>
      <c r="D89" s="2"/>
      <c r="E89" s="404"/>
      <c r="F89" s="435"/>
      <c r="G89" s="147"/>
      <c r="H89" s="240"/>
      <c r="I89" s="240"/>
      <c r="J89" s="240"/>
      <c r="K89" s="240"/>
      <c r="L89" s="240"/>
      <c r="M89" s="240"/>
      <c r="N89" s="240"/>
    </row>
    <row r="90" spans="1:14" s="39" customFormat="1">
      <c r="A90" s="352" t="s">
        <v>225</v>
      </c>
      <c r="B90" s="3"/>
      <c r="C90" s="3" t="s">
        <v>236</v>
      </c>
      <c r="D90" s="2" t="s">
        <v>19</v>
      </c>
      <c r="E90" s="396">
        <f>G88</f>
        <v>20000</v>
      </c>
      <c r="F90" s="397"/>
      <c r="G90" s="251"/>
      <c r="H90" s="240"/>
      <c r="I90" s="240"/>
      <c r="J90" s="240"/>
      <c r="K90" s="240"/>
      <c r="L90" s="240"/>
      <c r="M90" s="240"/>
      <c r="N90" s="240"/>
    </row>
    <row r="91" spans="1:14" s="39" customFormat="1">
      <c r="A91" s="352"/>
      <c r="B91" s="3"/>
      <c r="C91" s="3"/>
      <c r="D91" s="2"/>
      <c r="E91" s="404"/>
      <c r="F91" s="435"/>
      <c r="G91" s="147"/>
      <c r="H91" s="240"/>
      <c r="I91" s="240"/>
      <c r="J91" s="240"/>
      <c r="K91" s="240"/>
      <c r="L91" s="240"/>
      <c r="M91" s="240"/>
      <c r="N91" s="240"/>
    </row>
    <row r="92" spans="1:14" s="39" customFormat="1" ht="11.4" customHeight="1">
      <c r="A92" s="95" t="s">
        <v>226</v>
      </c>
      <c r="B92" s="3"/>
      <c r="C92" s="3" t="s">
        <v>201</v>
      </c>
      <c r="D92" s="2" t="s">
        <v>18</v>
      </c>
      <c r="E92" s="96">
        <v>1</v>
      </c>
      <c r="F92" s="251">
        <v>30000</v>
      </c>
      <c r="G92" s="251">
        <f>E92*F92</f>
        <v>30000</v>
      </c>
      <c r="H92" s="240"/>
      <c r="I92" s="240"/>
      <c r="J92" s="240"/>
      <c r="K92" s="240"/>
      <c r="L92" s="240"/>
      <c r="M92" s="240"/>
      <c r="N92" s="240"/>
    </row>
    <row r="93" spans="1:14" s="240" customFormat="1" ht="36" customHeight="1">
      <c r="A93" s="352"/>
      <c r="B93" s="3"/>
      <c r="C93" s="3"/>
      <c r="D93" s="2"/>
      <c r="E93" s="96"/>
      <c r="F93" s="251"/>
      <c r="G93" s="224"/>
    </row>
    <row r="94" spans="1:14" s="240" customFormat="1" ht="11.4" customHeight="1">
      <c r="A94" s="95" t="s">
        <v>238</v>
      </c>
      <c r="B94" s="3"/>
      <c r="C94" s="3" t="s">
        <v>251</v>
      </c>
      <c r="D94" s="2" t="s">
        <v>19</v>
      </c>
      <c r="E94" s="396">
        <f>G92</f>
        <v>30000</v>
      </c>
      <c r="F94" s="397"/>
      <c r="G94" s="251"/>
    </row>
    <row r="95" spans="1:14" s="240" customFormat="1" ht="11.4" customHeight="1">
      <c r="A95" s="352"/>
      <c r="B95" s="3"/>
      <c r="C95" s="3"/>
      <c r="D95" s="2"/>
      <c r="E95" s="235"/>
      <c r="F95" s="436"/>
      <c r="G95" s="147"/>
    </row>
    <row r="96" spans="1:14" s="240" customFormat="1" ht="38.4" customHeight="1">
      <c r="A96" s="95" t="s">
        <v>239</v>
      </c>
      <c r="B96" s="3"/>
      <c r="C96" s="437" t="s">
        <v>266</v>
      </c>
      <c r="D96" s="2" t="s">
        <v>18</v>
      </c>
      <c r="E96" s="221">
        <v>1</v>
      </c>
      <c r="F96" s="234">
        <v>200000</v>
      </c>
      <c r="G96" s="251">
        <f>E96*F96</f>
        <v>200000</v>
      </c>
    </row>
    <row r="97" spans="1:14" s="240" customFormat="1" ht="24" customHeight="1">
      <c r="A97" s="352"/>
      <c r="B97" s="3"/>
      <c r="C97" s="3"/>
      <c r="D97" s="2"/>
      <c r="E97" s="221"/>
      <c r="F97" s="234"/>
      <c r="G97" s="224"/>
    </row>
    <row r="98" spans="1:14" s="240" customFormat="1" ht="11.4" customHeight="1">
      <c r="A98" s="352" t="s">
        <v>247</v>
      </c>
      <c r="B98" s="214"/>
      <c r="C98" s="3" t="s">
        <v>252</v>
      </c>
      <c r="D98" s="2" t="s">
        <v>19</v>
      </c>
      <c r="E98" s="396">
        <f>G96</f>
        <v>200000</v>
      </c>
      <c r="F98" s="397"/>
      <c r="G98" s="251"/>
    </row>
    <row r="99" spans="1:14" s="240" customFormat="1" ht="11.4" customHeight="1">
      <c r="A99" s="352"/>
      <c r="B99" s="3"/>
      <c r="C99" s="3"/>
      <c r="D99" s="2"/>
      <c r="E99" s="404"/>
      <c r="F99" s="435"/>
      <c r="G99" s="147"/>
    </row>
    <row r="100" spans="1:14" s="240" customFormat="1" ht="11.4" customHeight="1">
      <c r="A100" s="352"/>
      <c r="B100" s="3"/>
      <c r="C100" s="3"/>
      <c r="D100" s="2"/>
      <c r="E100" s="404"/>
      <c r="F100" s="435"/>
      <c r="G100" s="147"/>
    </row>
    <row r="101" spans="1:14" s="240" customFormat="1" ht="11.4" customHeight="1">
      <c r="A101" s="352"/>
      <c r="B101" s="3"/>
      <c r="C101" s="3"/>
      <c r="D101" s="2"/>
      <c r="E101" s="404"/>
      <c r="F101" s="435"/>
      <c r="G101" s="147"/>
    </row>
    <row r="102" spans="1:14" s="39" customFormat="1">
      <c r="A102" s="95"/>
      <c r="B102" s="3"/>
      <c r="C102" s="3"/>
      <c r="D102" s="2"/>
      <c r="E102" s="397"/>
      <c r="F102" s="400"/>
      <c r="G102" s="251"/>
      <c r="H102" s="240"/>
      <c r="I102" s="240"/>
      <c r="J102" s="240"/>
      <c r="K102" s="240"/>
      <c r="L102" s="240"/>
      <c r="M102" s="240"/>
      <c r="N102" s="240"/>
    </row>
    <row r="103" spans="1:14" s="240" customFormat="1" ht="28.5" customHeight="1">
      <c r="A103" s="343"/>
      <c r="B103" s="344"/>
      <c r="C103" s="345"/>
      <c r="D103" s="344"/>
      <c r="E103" s="451" t="s">
        <v>188</v>
      </c>
      <c r="F103" s="452"/>
      <c r="G103" s="335"/>
    </row>
    <row r="104" spans="1:14" s="240" customFormat="1" ht="28.5" customHeight="1">
      <c r="A104" s="331"/>
      <c r="B104" s="332"/>
      <c r="C104" s="333"/>
      <c r="D104" s="332"/>
      <c r="E104" s="451" t="s">
        <v>189</v>
      </c>
      <c r="F104" s="452"/>
      <c r="G104" s="335"/>
    </row>
    <row r="105" spans="1:14" s="240" customFormat="1">
      <c r="A105" s="352"/>
      <c r="B105" s="3"/>
      <c r="C105" s="3"/>
      <c r="D105" s="2"/>
      <c r="E105" s="235"/>
      <c r="F105" s="436"/>
      <c r="G105" s="147"/>
    </row>
    <row r="106" spans="1:14" s="39" customFormat="1">
      <c r="A106" s="352"/>
      <c r="B106" s="214"/>
      <c r="C106" s="214"/>
      <c r="D106" s="214"/>
      <c r="E106" s="214"/>
      <c r="F106" s="214"/>
      <c r="G106" s="251"/>
      <c r="H106" s="240"/>
      <c r="I106" s="240"/>
      <c r="J106" s="240"/>
      <c r="K106" s="240"/>
      <c r="L106" s="240"/>
      <c r="M106" s="240"/>
      <c r="N106" s="240"/>
    </row>
    <row r="107" spans="1:14" s="39" customFormat="1" ht="52.8">
      <c r="A107" s="95" t="s">
        <v>248</v>
      </c>
      <c r="B107" s="3"/>
      <c r="C107" s="3" t="s">
        <v>335</v>
      </c>
      <c r="D107" s="2" t="s">
        <v>18</v>
      </c>
      <c r="E107" s="221">
        <v>1</v>
      </c>
      <c r="F107" s="234">
        <v>50000</v>
      </c>
      <c r="G107" s="251">
        <f>E107*F107</f>
        <v>50000</v>
      </c>
      <c r="H107" s="240"/>
      <c r="I107" s="240"/>
      <c r="J107" s="240"/>
      <c r="K107" s="240"/>
      <c r="L107" s="240"/>
      <c r="M107" s="240"/>
      <c r="N107" s="240"/>
    </row>
    <row r="108" spans="1:14" s="39" customFormat="1">
      <c r="A108" s="352"/>
      <c r="B108" s="352"/>
      <c r="C108" s="395"/>
      <c r="D108" s="352"/>
      <c r="E108" s="353"/>
      <c r="F108" s="353"/>
      <c r="G108" s="224"/>
      <c r="H108" s="240"/>
      <c r="I108" s="240"/>
      <c r="J108" s="240"/>
      <c r="K108" s="240"/>
      <c r="L108" s="240"/>
      <c r="M108" s="240"/>
      <c r="N108" s="240"/>
    </row>
    <row r="109" spans="1:14" s="39" customFormat="1">
      <c r="A109" s="95" t="s">
        <v>249</v>
      </c>
      <c r="B109" s="352"/>
      <c r="C109" s="3" t="s">
        <v>267</v>
      </c>
      <c r="D109" s="2" t="s">
        <v>19</v>
      </c>
      <c r="E109" s="396">
        <f>G107</f>
        <v>50000</v>
      </c>
      <c r="F109" s="397"/>
      <c r="G109" s="251"/>
      <c r="H109" s="240"/>
      <c r="I109" s="240"/>
      <c r="J109" s="240"/>
      <c r="K109" s="240"/>
      <c r="L109" s="240"/>
      <c r="M109" s="240"/>
      <c r="N109" s="240"/>
    </row>
    <row r="110" spans="1:14" s="39" customFormat="1">
      <c r="A110" s="352"/>
      <c r="B110" s="352"/>
      <c r="C110" s="3"/>
      <c r="D110" s="2"/>
      <c r="E110" s="398"/>
      <c r="F110" s="399"/>
      <c r="G110" s="224"/>
      <c r="H110" s="240"/>
      <c r="I110" s="240"/>
      <c r="J110" s="240"/>
      <c r="K110" s="240"/>
      <c r="L110" s="240"/>
      <c r="M110" s="240"/>
      <c r="N110" s="240"/>
    </row>
    <row r="111" spans="1:14" s="39" customFormat="1" ht="39.6">
      <c r="A111" s="95" t="s">
        <v>250</v>
      </c>
      <c r="B111" s="352"/>
      <c r="C111" s="3" t="s">
        <v>398</v>
      </c>
      <c r="D111" s="2" t="s">
        <v>18</v>
      </c>
      <c r="E111" s="221">
        <v>1</v>
      </c>
      <c r="F111" s="400">
        <v>100000</v>
      </c>
      <c r="G111" s="251">
        <f>E111*F111</f>
        <v>100000</v>
      </c>
      <c r="H111" s="240"/>
      <c r="I111" s="240"/>
      <c r="J111" s="240"/>
      <c r="K111" s="240"/>
      <c r="L111" s="240"/>
      <c r="M111" s="240"/>
      <c r="N111" s="240"/>
    </row>
    <row r="112" spans="1:14" s="39" customFormat="1">
      <c r="A112" s="352"/>
      <c r="B112" s="352"/>
      <c r="C112" s="395"/>
      <c r="D112" s="352"/>
      <c r="E112" s="401"/>
      <c r="F112" s="401"/>
      <c r="G112" s="347"/>
      <c r="H112" s="240"/>
      <c r="I112" s="240"/>
      <c r="J112" s="240"/>
      <c r="K112" s="240"/>
      <c r="L112" s="240"/>
      <c r="M112" s="240"/>
      <c r="N112" s="240"/>
    </row>
    <row r="113" spans="1:14" s="39" customFormat="1">
      <c r="A113" s="95" t="s">
        <v>268</v>
      </c>
      <c r="B113" s="352"/>
      <c r="C113" s="3" t="s">
        <v>269</v>
      </c>
      <c r="D113" s="2" t="s">
        <v>19</v>
      </c>
      <c r="E113" s="396">
        <f>G111</f>
        <v>100000</v>
      </c>
      <c r="F113" s="397"/>
      <c r="G113" s="251"/>
      <c r="H113" s="240"/>
      <c r="I113" s="240"/>
      <c r="J113" s="240"/>
      <c r="K113" s="240"/>
      <c r="L113" s="240"/>
      <c r="M113" s="240"/>
      <c r="N113" s="240"/>
    </row>
    <row r="114" spans="1:14" s="39" customFormat="1">
      <c r="A114" s="95"/>
      <c r="B114" s="352"/>
      <c r="C114" s="3"/>
      <c r="D114" s="2"/>
      <c r="E114" s="402"/>
      <c r="F114" s="403"/>
      <c r="G114" s="251"/>
      <c r="H114" s="240"/>
      <c r="I114" s="240"/>
      <c r="J114" s="240"/>
      <c r="K114" s="240"/>
      <c r="L114" s="240"/>
      <c r="M114" s="240"/>
      <c r="N114" s="240"/>
    </row>
    <row r="115" spans="1:14" s="39" customFormat="1" ht="39.6">
      <c r="A115" s="95" t="s">
        <v>270</v>
      </c>
      <c r="B115" s="352"/>
      <c r="C115" s="3" t="s">
        <v>399</v>
      </c>
      <c r="D115" s="2" t="s">
        <v>18</v>
      </c>
      <c r="E115" s="404">
        <v>1</v>
      </c>
      <c r="F115" s="251">
        <f>115506*10</f>
        <v>1155060</v>
      </c>
      <c r="G115" s="251">
        <f>E115*F115</f>
        <v>1155060</v>
      </c>
      <c r="H115" s="240"/>
      <c r="I115" s="240"/>
      <c r="J115" s="240"/>
      <c r="K115" s="240"/>
      <c r="L115" s="240"/>
      <c r="M115" s="240"/>
      <c r="N115" s="240"/>
    </row>
    <row r="116" spans="1:14" s="39" customFormat="1">
      <c r="A116" s="95"/>
      <c r="B116" s="352"/>
      <c r="C116" s="3"/>
      <c r="D116" s="2"/>
      <c r="E116" s="405"/>
      <c r="F116" s="406"/>
      <c r="G116" s="224"/>
      <c r="H116" s="240"/>
      <c r="I116" s="240"/>
      <c r="J116" s="240"/>
      <c r="K116" s="240"/>
      <c r="L116" s="240"/>
      <c r="M116" s="240"/>
      <c r="N116" s="240"/>
    </row>
    <row r="117" spans="1:14" s="39" customFormat="1">
      <c r="A117" s="95" t="s">
        <v>400</v>
      </c>
      <c r="B117" s="352"/>
      <c r="C117" s="3" t="s">
        <v>401</v>
      </c>
      <c r="D117" s="2" t="s">
        <v>19</v>
      </c>
      <c r="E117" s="396">
        <f>G115</f>
        <v>1155060</v>
      </c>
      <c r="F117" s="406"/>
      <c r="G117" s="251"/>
      <c r="H117" s="240"/>
      <c r="I117" s="240"/>
      <c r="J117" s="240"/>
      <c r="K117" s="240"/>
      <c r="L117" s="240"/>
      <c r="M117" s="240"/>
      <c r="N117" s="240"/>
    </row>
    <row r="118" spans="1:14" s="39" customFormat="1">
      <c r="A118" s="95"/>
      <c r="B118" s="352"/>
      <c r="C118" s="3"/>
      <c r="D118" s="2"/>
      <c r="E118" s="402"/>
      <c r="F118" s="403"/>
      <c r="G118" s="251"/>
      <c r="H118" s="240"/>
      <c r="I118" s="240"/>
      <c r="J118" s="240"/>
      <c r="K118" s="240"/>
      <c r="L118" s="240"/>
      <c r="M118" s="240"/>
      <c r="N118" s="240"/>
    </row>
    <row r="119" spans="1:14" s="26" customFormat="1" ht="39.6">
      <c r="A119" s="95" t="s">
        <v>402</v>
      </c>
      <c r="B119" s="352"/>
      <c r="C119" s="410" t="s">
        <v>415</v>
      </c>
      <c r="D119" s="2" t="s">
        <v>18</v>
      </c>
      <c r="E119" s="404">
        <v>1</v>
      </c>
      <c r="F119" s="251">
        <f>25000*10</f>
        <v>250000</v>
      </c>
      <c r="G119" s="251">
        <f>F119*E119</f>
        <v>250000</v>
      </c>
    </row>
    <row r="120" spans="1:14" s="26" customFormat="1" ht="7.95" customHeight="1">
      <c r="A120" s="95"/>
      <c r="B120" s="352"/>
      <c r="C120" s="407"/>
      <c r="D120" s="407"/>
      <c r="E120" s="407"/>
      <c r="F120" s="408"/>
      <c r="G120" s="409"/>
    </row>
    <row r="121" spans="1:14" s="26" customFormat="1">
      <c r="A121" s="95" t="s">
        <v>403</v>
      </c>
      <c r="B121" s="352"/>
      <c r="C121" s="411" t="s">
        <v>404</v>
      </c>
      <c r="D121" s="2" t="s">
        <v>19</v>
      </c>
      <c r="E121" s="396">
        <f>G119</f>
        <v>250000</v>
      </c>
      <c r="F121" s="406"/>
      <c r="G121" s="251"/>
    </row>
    <row r="122" spans="1:14" s="39" customFormat="1">
      <c r="A122" s="95"/>
      <c r="B122" s="352"/>
      <c r="C122" s="411"/>
      <c r="D122" s="412"/>
      <c r="E122" s="413"/>
      <c r="F122" s="414"/>
      <c r="G122" s="409"/>
      <c r="H122" s="240"/>
      <c r="I122" s="240"/>
      <c r="J122" s="240"/>
      <c r="K122" s="240"/>
      <c r="L122" s="240"/>
      <c r="M122" s="240"/>
      <c r="N122" s="240"/>
    </row>
    <row r="123" spans="1:14" s="39" customFormat="1" ht="39.6">
      <c r="A123" s="95" t="s">
        <v>405</v>
      </c>
      <c r="B123" s="352"/>
      <c r="C123" s="410" t="s">
        <v>416</v>
      </c>
      <c r="D123" s="2" t="s">
        <v>18</v>
      </c>
      <c r="E123" s="404">
        <v>1</v>
      </c>
      <c r="F123" s="251">
        <f>25000*10</f>
        <v>250000</v>
      </c>
      <c r="G123" s="251">
        <f>E123*F123</f>
        <v>250000</v>
      </c>
      <c r="H123" s="240"/>
      <c r="I123" s="240"/>
      <c r="J123" s="240"/>
      <c r="K123" s="240"/>
      <c r="L123" s="240"/>
      <c r="M123" s="240"/>
      <c r="N123" s="240"/>
    </row>
    <row r="124" spans="1:14" s="39" customFormat="1">
      <c r="A124" s="95"/>
      <c r="B124" s="352"/>
      <c r="C124" s="411"/>
      <c r="D124" s="415"/>
      <c r="E124" s="416"/>
      <c r="F124" s="417"/>
      <c r="G124" s="417"/>
      <c r="H124" s="240"/>
      <c r="I124" s="240"/>
      <c r="J124" s="240"/>
      <c r="K124" s="240"/>
      <c r="L124" s="240"/>
      <c r="M124" s="240"/>
      <c r="N124" s="240"/>
    </row>
    <row r="125" spans="1:14" s="39" customFormat="1">
      <c r="A125" s="95" t="s">
        <v>406</v>
      </c>
      <c r="B125" s="352"/>
      <c r="C125" s="411" t="s">
        <v>407</v>
      </c>
      <c r="D125" s="2" t="s">
        <v>19</v>
      </c>
      <c r="E125" s="396">
        <f>G123</f>
        <v>250000</v>
      </c>
      <c r="F125" s="406"/>
      <c r="G125" s="251"/>
      <c r="H125" s="240"/>
      <c r="I125" s="240"/>
      <c r="J125" s="240"/>
      <c r="K125" s="240"/>
      <c r="L125" s="240"/>
      <c r="M125" s="240"/>
      <c r="N125" s="240"/>
    </row>
    <row r="126" spans="1:14" s="39" customFormat="1">
      <c r="A126" s="95"/>
      <c r="B126" s="352"/>
      <c r="C126" s="3"/>
      <c r="D126" s="2"/>
      <c r="E126" s="402"/>
      <c r="F126" s="403"/>
      <c r="G126" s="251"/>
      <c r="H126" s="240"/>
      <c r="I126" s="240"/>
      <c r="J126" s="240"/>
      <c r="K126" s="240"/>
      <c r="L126" s="240"/>
      <c r="M126" s="240"/>
      <c r="N126" s="240"/>
    </row>
    <row r="127" spans="1:14" s="39" customFormat="1" ht="26.4">
      <c r="A127" s="95" t="s">
        <v>408</v>
      </c>
      <c r="B127" s="352"/>
      <c r="C127" s="410" t="s">
        <v>409</v>
      </c>
      <c r="D127" s="2" t="s">
        <v>18</v>
      </c>
      <c r="E127" s="404">
        <v>1</v>
      </c>
      <c r="F127" s="251">
        <f>25000*10</f>
        <v>250000</v>
      </c>
      <c r="G127" s="251">
        <f>E127*F127</f>
        <v>250000</v>
      </c>
      <c r="H127" s="240"/>
      <c r="I127" s="240"/>
      <c r="J127" s="240"/>
      <c r="K127" s="240"/>
      <c r="L127" s="240"/>
      <c r="M127" s="240"/>
      <c r="N127" s="240"/>
    </row>
    <row r="128" spans="1:14" s="39" customFormat="1">
      <c r="A128" s="95"/>
      <c r="B128" s="352"/>
      <c r="C128" s="411"/>
      <c r="D128" s="415"/>
      <c r="E128" s="416"/>
      <c r="F128" s="417"/>
      <c r="G128" s="417"/>
      <c r="H128" s="240"/>
      <c r="I128" s="240"/>
      <c r="J128" s="240"/>
      <c r="K128" s="240"/>
      <c r="L128" s="240"/>
      <c r="M128" s="240"/>
      <c r="N128" s="240"/>
    </row>
    <row r="129" spans="1:14" s="39" customFormat="1">
      <c r="A129" s="95" t="s">
        <v>410</v>
      </c>
      <c r="B129" s="352"/>
      <c r="C129" s="411" t="s">
        <v>411</v>
      </c>
      <c r="D129" s="2" t="s">
        <v>19</v>
      </c>
      <c r="E129" s="396">
        <f>G127</f>
        <v>250000</v>
      </c>
      <c r="F129" s="406"/>
      <c r="G129" s="251"/>
      <c r="H129" s="240"/>
      <c r="I129" s="240"/>
      <c r="J129" s="240"/>
      <c r="K129" s="240"/>
      <c r="L129" s="240"/>
      <c r="M129" s="240"/>
      <c r="N129" s="240"/>
    </row>
    <row r="130" spans="1:14" s="39" customFormat="1">
      <c r="A130" s="352"/>
      <c r="B130" s="352"/>
      <c r="C130" s="411"/>
      <c r="D130" s="2"/>
      <c r="E130" s="402"/>
      <c r="F130" s="399"/>
      <c r="G130" s="251"/>
      <c r="H130" s="240"/>
      <c r="I130" s="240"/>
      <c r="J130" s="240"/>
      <c r="K130" s="240"/>
      <c r="L130" s="240"/>
      <c r="M130" s="240"/>
      <c r="N130" s="240"/>
    </row>
    <row r="131" spans="1:14" s="39" customFormat="1">
      <c r="A131" s="94"/>
      <c r="B131" s="94"/>
      <c r="C131" s="195" t="s">
        <v>217</v>
      </c>
      <c r="D131" s="95"/>
      <c r="E131" s="196"/>
      <c r="F131" s="197"/>
      <c r="G131" s="290"/>
      <c r="H131" s="240"/>
      <c r="I131" s="240"/>
      <c r="J131" s="240"/>
      <c r="K131" s="240"/>
      <c r="L131" s="240"/>
      <c r="M131" s="240"/>
      <c r="N131" s="240"/>
    </row>
    <row r="132" spans="1:14" s="39" customFormat="1">
      <c r="A132" s="94"/>
      <c r="B132" s="94"/>
      <c r="C132" s="94"/>
      <c r="D132" s="95"/>
      <c r="E132" s="196"/>
      <c r="F132" s="197"/>
      <c r="G132" s="290"/>
      <c r="H132" s="240"/>
      <c r="I132" s="240"/>
      <c r="J132" s="240"/>
      <c r="K132" s="240"/>
      <c r="L132" s="240"/>
      <c r="M132" s="240"/>
      <c r="N132" s="240"/>
    </row>
    <row r="133" spans="1:14" s="240" customFormat="1" ht="26.4">
      <c r="A133" s="95" t="s">
        <v>412</v>
      </c>
      <c r="B133" s="94"/>
      <c r="C133" s="94" t="s">
        <v>237</v>
      </c>
      <c r="D133" s="95" t="s">
        <v>18</v>
      </c>
      <c r="E133" s="96">
        <v>1</v>
      </c>
      <c r="F133" s="234">
        <v>50000</v>
      </c>
      <c r="G133" s="251">
        <f>E133*F133</f>
        <v>50000</v>
      </c>
    </row>
    <row r="134" spans="1:14" s="240" customFormat="1">
      <c r="A134" s="2"/>
      <c r="B134" s="3"/>
      <c r="C134" s="3"/>
      <c r="D134" s="2"/>
      <c r="E134" s="192"/>
      <c r="F134" s="193"/>
      <c r="G134" s="418"/>
    </row>
    <row r="135" spans="1:14" s="240" customFormat="1">
      <c r="A135" s="2" t="s">
        <v>202</v>
      </c>
      <c r="B135" s="3" t="s">
        <v>24</v>
      </c>
      <c r="C135" s="419" t="s">
        <v>32</v>
      </c>
      <c r="D135" s="38"/>
      <c r="E135" s="420"/>
      <c r="F135" s="421"/>
      <c r="G135" s="147"/>
    </row>
    <row r="136" spans="1:14" s="240" customFormat="1">
      <c r="A136" s="38"/>
      <c r="B136" s="40"/>
      <c r="C136" s="422"/>
      <c r="D136" s="38"/>
      <c r="E136" s="420"/>
      <c r="F136" s="421"/>
      <c r="G136" s="147"/>
    </row>
    <row r="137" spans="1:14" s="240" customFormat="1">
      <c r="A137" s="95" t="s">
        <v>181</v>
      </c>
      <c r="B137" s="91"/>
      <c r="C137" s="422" t="s">
        <v>27</v>
      </c>
      <c r="D137" s="2" t="s">
        <v>23</v>
      </c>
      <c r="E137" s="423">
        <v>75</v>
      </c>
      <c r="F137" s="191"/>
      <c r="G137" s="251"/>
    </row>
    <row r="138" spans="1:14" s="240" customFormat="1">
      <c r="A138" s="95"/>
      <c r="B138" s="40"/>
      <c r="C138" s="422"/>
      <c r="D138" s="38"/>
      <c r="E138" s="424"/>
      <c r="F138" s="251"/>
      <c r="G138" s="224"/>
    </row>
    <row r="139" spans="1:14" s="240" customFormat="1">
      <c r="A139" s="95" t="s">
        <v>182</v>
      </c>
      <c r="B139" s="3"/>
      <c r="C139" s="422" t="s">
        <v>28</v>
      </c>
      <c r="D139" s="2" t="s">
        <v>23</v>
      </c>
      <c r="E139" s="423">
        <v>75</v>
      </c>
      <c r="F139" s="191"/>
      <c r="G139" s="251"/>
    </row>
    <row r="140" spans="1:14" s="240" customFormat="1">
      <c r="A140" s="95"/>
      <c r="B140" s="40"/>
      <c r="C140" s="422"/>
      <c r="D140" s="38"/>
      <c r="E140" s="424"/>
      <c r="F140" s="251"/>
      <c r="G140" s="224"/>
    </row>
    <row r="141" spans="1:14" s="240" customFormat="1">
      <c r="A141" s="95" t="s">
        <v>183</v>
      </c>
      <c r="B141" s="3"/>
      <c r="C141" s="422" t="s">
        <v>29</v>
      </c>
      <c r="D141" s="2" t="s">
        <v>23</v>
      </c>
      <c r="E141" s="423">
        <v>75</v>
      </c>
      <c r="F141" s="191"/>
      <c r="G141" s="251"/>
    </row>
    <row r="142" spans="1:14" s="240" customFormat="1">
      <c r="A142" s="95" t="s">
        <v>184</v>
      </c>
      <c r="B142" s="40"/>
      <c r="C142" s="422"/>
      <c r="D142" s="38"/>
      <c r="E142" s="424"/>
      <c r="F142" s="251"/>
      <c r="G142" s="224"/>
    </row>
    <row r="143" spans="1:14" s="240" customFormat="1">
      <c r="A143" s="95" t="s">
        <v>185</v>
      </c>
      <c r="B143" s="3"/>
      <c r="C143" s="422" t="s">
        <v>30</v>
      </c>
      <c r="D143" s="2" t="s">
        <v>23</v>
      </c>
      <c r="E143" s="423">
        <v>75</v>
      </c>
      <c r="F143" s="191"/>
      <c r="G143" s="251"/>
    </row>
    <row r="144" spans="1:14" s="240" customFormat="1">
      <c r="A144" s="95"/>
      <c r="B144" s="3"/>
      <c r="C144" s="422"/>
      <c r="D144" s="2"/>
      <c r="E144" s="423"/>
      <c r="F144" s="191"/>
      <c r="G144" s="251"/>
    </row>
    <row r="145" spans="1:14" s="240" customFormat="1">
      <c r="A145" s="95"/>
      <c r="B145" s="3"/>
      <c r="C145" s="422"/>
      <c r="D145" s="2"/>
      <c r="E145" s="423"/>
      <c r="F145" s="191"/>
      <c r="G145" s="251"/>
    </row>
    <row r="146" spans="1:14" s="240" customFormat="1">
      <c r="A146" s="95"/>
      <c r="B146" s="3"/>
      <c r="C146" s="422"/>
      <c r="D146" s="2"/>
      <c r="E146" s="423"/>
      <c r="F146" s="191"/>
      <c r="G146" s="251"/>
    </row>
    <row r="147" spans="1:14" s="39" customFormat="1">
      <c r="A147" s="95"/>
      <c r="B147" s="3"/>
      <c r="C147" s="422"/>
      <c r="D147" s="2"/>
      <c r="E147" s="423"/>
      <c r="F147" s="191"/>
      <c r="G147" s="251"/>
      <c r="H147" s="240"/>
      <c r="I147" s="240"/>
      <c r="J147" s="240"/>
      <c r="K147" s="240"/>
      <c r="L147" s="240"/>
      <c r="M147" s="240"/>
      <c r="N147" s="240"/>
    </row>
    <row r="148" spans="1:14" s="240" customFormat="1">
      <c r="A148" s="95"/>
      <c r="B148" s="3"/>
      <c r="C148" s="422"/>
      <c r="D148" s="2"/>
      <c r="E148" s="423"/>
      <c r="F148" s="191"/>
      <c r="G148" s="251"/>
    </row>
    <row r="149" spans="1:14" s="240" customFormat="1">
      <c r="A149" s="95"/>
      <c r="B149" s="3"/>
      <c r="C149" s="422"/>
      <c r="D149" s="2"/>
      <c r="E149" s="423"/>
      <c r="F149" s="191"/>
      <c r="G149" s="251"/>
    </row>
    <row r="150" spans="1:14" s="39" customFormat="1">
      <c r="A150" s="95"/>
      <c r="B150" s="3"/>
      <c r="C150" s="422"/>
      <c r="D150" s="2"/>
      <c r="E150" s="423"/>
      <c r="F150" s="191"/>
      <c r="G150" s="251"/>
      <c r="H150" s="240"/>
      <c r="I150" s="240"/>
      <c r="J150" s="240"/>
      <c r="K150" s="240"/>
      <c r="L150" s="240"/>
      <c r="M150" s="240"/>
      <c r="N150" s="240"/>
    </row>
    <row r="151" spans="1:14" s="240" customFormat="1">
      <c r="A151" s="95"/>
      <c r="B151" s="3"/>
      <c r="C151" s="422"/>
      <c r="D151" s="2"/>
      <c r="E151" s="423"/>
      <c r="F151" s="191"/>
      <c r="G151" s="251"/>
    </row>
    <row r="152" spans="1:14" s="39" customFormat="1">
      <c r="A152" s="373"/>
      <c r="B152" s="3"/>
      <c r="C152" s="422"/>
      <c r="D152" s="2"/>
      <c r="E152" s="423"/>
      <c r="F152" s="191"/>
      <c r="G152" s="224"/>
      <c r="H152" s="240"/>
      <c r="I152" s="240"/>
      <c r="J152" s="240"/>
      <c r="K152" s="240"/>
      <c r="L152" s="240"/>
      <c r="M152" s="240"/>
      <c r="N152" s="240"/>
    </row>
    <row r="153" spans="1:14" s="39" customFormat="1">
      <c r="A153" s="2"/>
      <c r="B153" s="3"/>
      <c r="C153" s="3"/>
      <c r="D153" s="2"/>
      <c r="E153" s="96"/>
      <c r="F153" s="149"/>
      <c r="G153" s="147"/>
      <c r="H153" s="240"/>
      <c r="I153" s="240"/>
      <c r="J153" s="240"/>
      <c r="K153" s="240"/>
      <c r="L153" s="240"/>
      <c r="M153" s="240"/>
      <c r="N153" s="240"/>
    </row>
    <row r="154" spans="1:14" s="39" customFormat="1" ht="28.5" customHeight="1">
      <c r="A154" s="337" t="s">
        <v>9</v>
      </c>
      <c r="B154" s="438"/>
      <c r="C154" s="439"/>
      <c r="D154" s="438"/>
      <c r="E154" s="453"/>
      <c r="F154" s="454"/>
      <c r="G154" s="335"/>
      <c r="H154" s="240"/>
      <c r="I154" s="240"/>
      <c r="J154" s="240"/>
      <c r="K154" s="240"/>
      <c r="L154" s="240"/>
      <c r="M154" s="240"/>
      <c r="N154" s="240"/>
    </row>
    <row r="155" spans="1:14" s="8" customFormat="1">
      <c r="A155" s="9"/>
      <c r="B155" s="30"/>
      <c r="C155" s="9"/>
      <c r="D155" s="97"/>
      <c r="E155" s="97"/>
      <c r="F155" s="150"/>
      <c r="G155" s="150"/>
    </row>
    <row r="159" spans="1:14">
      <c r="B159" s="9"/>
      <c r="D159" s="9"/>
      <c r="E159" s="9"/>
      <c r="F159" s="9"/>
      <c r="G159" s="9"/>
    </row>
    <row r="160" spans="1:14">
      <c r="B160" s="9"/>
      <c r="D160" s="9"/>
      <c r="E160" s="9"/>
      <c r="F160" s="9"/>
      <c r="G160" s="9"/>
    </row>
    <row r="161" spans="2:7">
      <c r="B161" s="9"/>
      <c r="D161" s="9"/>
      <c r="E161" s="9"/>
      <c r="F161" s="9"/>
      <c r="G161" s="9"/>
    </row>
    <row r="162" spans="2:7">
      <c r="B162" s="9"/>
      <c r="D162" s="9"/>
      <c r="E162" s="9"/>
      <c r="F162" s="9"/>
      <c r="G162" s="9"/>
    </row>
    <row r="163" spans="2:7">
      <c r="B163" s="9"/>
      <c r="D163" s="9"/>
      <c r="E163" s="9"/>
      <c r="F163" s="9"/>
      <c r="G163" s="9"/>
    </row>
    <row r="164" spans="2:7">
      <c r="B164" s="9"/>
      <c r="D164" s="9"/>
      <c r="E164" s="9"/>
      <c r="F164" s="9"/>
      <c r="G164" s="9"/>
    </row>
    <row r="165" spans="2:7">
      <c r="B165" s="9"/>
      <c r="D165" s="9"/>
      <c r="E165" s="9"/>
      <c r="F165" s="9"/>
      <c r="G165" s="9"/>
    </row>
    <row r="166" spans="2:7">
      <c r="B166" s="9"/>
      <c r="D166" s="9"/>
      <c r="E166" s="9"/>
      <c r="F166" s="9"/>
      <c r="G166" s="9"/>
    </row>
    <row r="167" spans="2:7">
      <c r="B167" s="9"/>
      <c r="D167" s="9"/>
      <c r="E167" s="9"/>
      <c r="F167" s="9"/>
      <c r="G167" s="9"/>
    </row>
    <row r="168" spans="2:7">
      <c r="B168" s="9"/>
      <c r="D168" s="9"/>
      <c r="E168" s="9"/>
      <c r="F168" s="9"/>
      <c r="G168" s="9"/>
    </row>
    <row r="169" spans="2:7">
      <c r="B169" s="9"/>
      <c r="D169" s="9"/>
      <c r="E169" s="9"/>
      <c r="F169" s="9"/>
      <c r="G169" s="9"/>
    </row>
    <row r="170" spans="2:7">
      <c r="B170" s="9"/>
      <c r="D170" s="9"/>
      <c r="E170" s="9"/>
      <c r="F170" s="9"/>
      <c r="G170" s="9"/>
    </row>
    <row r="171" spans="2:7">
      <c r="B171" s="9"/>
      <c r="D171" s="9"/>
      <c r="E171" s="9"/>
      <c r="F171" s="9"/>
      <c r="G171" s="9"/>
    </row>
    <row r="172" spans="2:7">
      <c r="B172" s="9"/>
      <c r="D172" s="9"/>
      <c r="E172" s="9"/>
      <c r="F172" s="9"/>
      <c r="G172" s="9"/>
    </row>
    <row r="173" spans="2:7">
      <c r="B173" s="9"/>
      <c r="D173" s="9"/>
      <c r="E173" s="9"/>
      <c r="F173" s="9"/>
      <c r="G173" s="9"/>
    </row>
    <row r="174" spans="2:7">
      <c r="B174" s="9"/>
      <c r="D174" s="9"/>
      <c r="E174" s="9"/>
      <c r="F174" s="9"/>
      <c r="G174" s="9"/>
    </row>
    <row r="179" spans="2:7">
      <c r="B179" s="9"/>
      <c r="D179" s="9"/>
      <c r="E179" s="9"/>
      <c r="F179" s="9"/>
      <c r="G179" s="9"/>
    </row>
    <row r="180" spans="2:7">
      <c r="B180" s="9"/>
      <c r="D180" s="9"/>
      <c r="E180" s="9"/>
      <c r="F180" s="9"/>
      <c r="G180" s="9"/>
    </row>
    <row r="181" spans="2:7">
      <c r="B181" s="9"/>
      <c r="D181" s="9"/>
      <c r="E181" s="9"/>
      <c r="F181" s="9"/>
      <c r="G181" s="9"/>
    </row>
    <row r="182" spans="2:7">
      <c r="B182" s="9"/>
      <c r="D182" s="9"/>
      <c r="E182" s="9"/>
      <c r="F182" s="9"/>
      <c r="G182" s="9"/>
    </row>
    <row r="183" spans="2:7">
      <c r="B183" s="9"/>
      <c r="D183" s="9"/>
      <c r="E183" s="9"/>
      <c r="F183" s="9"/>
      <c r="G183" s="9"/>
    </row>
    <row r="184" spans="2:7">
      <c r="B184" s="9"/>
      <c r="D184" s="9"/>
      <c r="E184" s="9"/>
      <c r="F184" s="9"/>
      <c r="G184" s="9"/>
    </row>
    <row r="185" spans="2:7">
      <c r="B185" s="9"/>
      <c r="D185" s="9"/>
      <c r="E185" s="9"/>
      <c r="F185" s="9"/>
      <c r="G185" s="9"/>
    </row>
    <row r="186" spans="2:7">
      <c r="B186" s="9"/>
      <c r="D186" s="9"/>
      <c r="E186" s="9"/>
      <c r="F186" s="9"/>
      <c r="G186" s="9"/>
    </row>
    <row r="187" spans="2:7">
      <c r="B187" s="9"/>
      <c r="D187" s="9"/>
      <c r="E187" s="9"/>
      <c r="F187" s="9"/>
      <c r="G187" s="9"/>
    </row>
    <row r="188" spans="2:7">
      <c r="B188" s="9"/>
      <c r="D188" s="9"/>
      <c r="E188" s="9"/>
      <c r="F188" s="9"/>
      <c r="G188" s="9"/>
    </row>
    <row r="189" spans="2:7">
      <c r="B189" s="9"/>
      <c r="D189" s="9"/>
      <c r="E189" s="9"/>
      <c r="F189" s="9"/>
      <c r="G189" s="9"/>
    </row>
    <row r="190" spans="2:7">
      <c r="B190" s="9"/>
      <c r="D190" s="9"/>
      <c r="E190" s="9"/>
      <c r="F190" s="9"/>
      <c r="G190" s="9"/>
    </row>
    <row r="191" spans="2:7">
      <c r="B191" s="9"/>
      <c r="D191" s="9"/>
      <c r="E191" s="9"/>
      <c r="F191" s="9"/>
      <c r="G191" s="9"/>
    </row>
    <row r="192" spans="2:7">
      <c r="B192" s="9"/>
      <c r="D192" s="9"/>
      <c r="E192" s="9"/>
      <c r="F192" s="9"/>
      <c r="G192" s="9"/>
    </row>
    <row r="193" spans="2:7">
      <c r="B193" s="9"/>
      <c r="D193" s="9"/>
      <c r="E193" s="9"/>
      <c r="F193" s="9"/>
      <c r="G193" s="9"/>
    </row>
    <row r="194" spans="2:7">
      <c r="B194" s="9"/>
      <c r="D194" s="9"/>
      <c r="E194" s="9"/>
      <c r="F194" s="9"/>
      <c r="G194" s="9"/>
    </row>
    <row r="195" spans="2:7">
      <c r="B195" s="9"/>
      <c r="D195" s="9"/>
      <c r="E195" s="9"/>
      <c r="F195" s="9"/>
      <c r="G195" s="9"/>
    </row>
    <row r="196" spans="2:7">
      <c r="B196" s="9"/>
      <c r="D196" s="9"/>
      <c r="E196" s="9"/>
      <c r="F196" s="9"/>
      <c r="G196" s="9"/>
    </row>
    <row r="197" spans="2:7">
      <c r="B197" s="9"/>
      <c r="D197" s="9"/>
      <c r="E197" s="9"/>
      <c r="F197" s="9"/>
      <c r="G197" s="9"/>
    </row>
    <row r="198" spans="2:7">
      <c r="B198" s="9"/>
      <c r="D198" s="9"/>
      <c r="E198" s="9"/>
      <c r="F198" s="9"/>
      <c r="G198" s="9"/>
    </row>
    <row r="199" spans="2:7">
      <c r="B199" s="9"/>
      <c r="D199" s="9"/>
      <c r="E199" s="9"/>
      <c r="F199" s="9"/>
      <c r="G199" s="9"/>
    </row>
    <row r="200" spans="2:7">
      <c r="B200" s="9"/>
      <c r="D200" s="9"/>
      <c r="E200" s="9"/>
      <c r="F200" s="9"/>
      <c r="G200" s="9"/>
    </row>
    <row r="201" spans="2:7">
      <c r="B201" s="9"/>
      <c r="D201" s="9"/>
      <c r="E201" s="9"/>
      <c r="F201" s="9"/>
      <c r="G201" s="9"/>
    </row>
    <row r="202" spans="2:7">
      <c r="B202" s="9"/>
      <c r="D202" s="9"/>
      <c r="E202" s="9"/>
      <c r="F202" s="9"/>
      <c r="G202" s="9"/>
    </row>
    <row r="203" spans="2:7">
      <c r="B203" s="9"/>
      <c r="D203" s="9"/>
      <c r="E203" s="9"/>
      <c r="F203" s="9"/>
      <c r="G203" s="9"/>
    </row>
    <row r="204" spans="2:7">
      <c r="B204" s="9"/>
      <c r="D204" s="9"/>
      <c r="E204" s="9"/>
      <c r="F204" s="9"/>
      <c r="G204" s="9"/>
    </row>
    <row r="205" spans="2:7">
      <c r="B205" s="9"/>
      <c r="D205" s="9"/>
      <c r="E205" s="9"/>
      <c r="F205" s="9"/>
      <c r="G205" s="9"/>
    </row>
    <row r="206" spans="2:7">
      <c r="B206" s="9"/>
      <c r="D206" s="9"/>
      <c r="E206" s="9"/>
      <c r="F206" s="9"/>
      <c r="G206" s="9"/>
    </row>
    <row r="207" spans="2:7">
      <c r="B207" s="9"/>
      <c r="D207" s="9"/>
      <c r="E207" s="9"/>
      <c r="F207" s="9"/>
      <c r="G207" s="9"/>
    </row>
    <row r="208" spans="2:7">
      <c r="B208" s="9"/>
      <c r="D208" s="9"/>
      <c r="E208" s="9"/>
      <c r="F208" s="9"/>
      <c r="G208" s="9"/>
    </row>
    <row r="209" spans="2:7">
      <c r="B209" s="9"/>
      <c r="D209" s="9"/>
      <c r="E209" s="9"/>
      <c r="F209" s="9"/>
      <c r="G209" s="9"/>
    </row>
    <row r="210" spans="2:7">
      <c r="B210" s="9"/>
      <c r="D210" s="9"/>
      <c r="E210" s="9"/>
      <c r="F210" s="9"/>
      <c r="G210" s="9"/>
    </row>
    <row r="211" spans="2:7">
      <c r="B211" s="9"/>
      <c r="D211" s="9"/>
      <c r="E211" s="9"/>
      <c r="F211" s="9"/>
      <c r="G211" s="9"/>
    </row>
    <row r="212" spans="2:7">
      <c r="B212" s="9"/>
      <c r="D212" s="9"/>
      <c r="E212" s="9"/>
      <c r="F212" s="9"/>
      <c r="G212" s="9"/>
    </row>
    <row r="213" spans="2:7">
      <c r="B213" s="9"/>
      <c r="D213" s="9"/>
      <c r="E213" s="9"/>
      <c r="F213" s="9"/>
      <c r="G213" s="9"/>
    </row>
    <row r="214" spans="2:7">
      <c r="B214" s="9"/>
      <c r="D214" s="9"/>
      <c r="E214" s="9"/>
      <c r="F214" s="9"/>
      <c r="G214" s="9"/>
    </row>
    <row r="215" spans="2:7">
      <c r="B215" s="9"/>
      <c r="D215" s="9"/>
      <c r="E215" s="9"/>
      <c r="F215" s="9"/>
      <c r="G215" s="9"/>
    </row>
    <row r="216" spans="2:7">
      <c r="B216" s="9"/>
      <c r="D216" s="9"/>
      <c r="E216" s="9"/>
      <c r="F216" s="9"/>
      <c r="G216" s="9"/>
    </row>
    <row r="217" spans="2:7">
      <c r="B217" s="9"/>
      <c r="D217" s="9"/>
      <c r="E217" s="9"/>
      <c r="F217" s="9"/>
      <c r="G217" s="9"/>
    </row>
    <row r="218" spans="2:7">
      <c r="B218" s="9"/>
      <c r="D218" s="9"/>
      <c r="E218" s="9"/>
      <c r="F218" s="9"/>
      <c r="G218" s="9"/>
    </row>
    <row r="219" spans="2:7">
      <c r="B219" s="9"/>
      <c r="D219" s="9"/>
      <c r="E219" s="9"/>
      <c r="F219" s="9"/>
      <c r="G219" s="9"/>
    </row>
    <row r="220" spans="2:7">
      <c r="B220" s="9"/>
      <c r="D220" s="9"/>
      <c r="E220" s="9"/>
      <c r="F220" s="9"/>
      <c r="G220" s="9"/>
    </row>
    <row r="221" spans="2:7">
      <c r="B221" s="9"/>
      <c r="D221" s="9"/>
      <c r="E221" s="9"/>
      <c r="F221" s="9"/>
      <c r="G221" s="9"/>
    </row>
    <row r="222" spans="2:7">
      <c r="B222" s="9"/>
      <c r="D222" s="9"/>
      <c r="E222" s="9"/>
      <c r="F222" s="9"/>
      <c r="G222" s="9"/>
    </row>
    <row r="223" spans="2:7">
      <c r="B223" s="9"/>
      <c r="D223" s="9"/>
      <c r="E223" s="9"/>
      <c r="F223" s="9"/>
      <c r="G223" s="9"/>
    </row>
    <row r="224" spans="2:7">
      <c r="B224" s="9"/>
      <c r="D224" s="9"/>
      <c r="E224" s="9"/>
      <c r="F224" s="9"/>
      <c r="G224" s="9"/>
    </row>
    <row r="225" spans="2:7">
      <c r="B225" s="9"/>
      <c r="D225" s="9"/>
      <c r="E225" s="9"/>
      <c r="F225" s="9"/>
      <c r="G225" s="9"/>
    </row>
    <row r="226" spans="2:7">
      <c r="B226" s="9"/>
      <c r="D226" s="9"/>
      <c r="E226" s="9"/>
      <c r="F226" s="9"/>
      <c r="G226" s="9"/>
    </row>
    <row r="227" spans="2:7">
      <c r="B227" s="9"/>
      <c r="D227" s="9"/>
      <c r="E227" s="9"/>
      <c r="F227" s="9"/>
      <c r="G227" s="9"/>
    </row>
    <row r="228" spans="2:7">
      <c r="B228" s="9"/>
      <c r="D228" s="9"/>
      <c r="E228" s="9"/>
      <c r="F228" s="9"/>
      <c r="G228" s="9"/>
    </row>
    <row r="229" spans="2:7">
      <c r="B229" s="9"/>
      <c r="D229" s="9"/>
      <c r="E229" s="9"/>
      <c r="F229" s="9"/>
      <c r="G229" s="9"/>
    </row>
    <row r="230" spans="2:7">
      <c r="B230" s="9"/>
      <c r="D230" s="9"/>
      <c r="E230" s="9"/>
      <c r="F230" s="9"/>
      <c r="G230" s="9"/>
    </row>
    <row r="231" spans="2:7">
      <c r="B231" s="9"/>
      <c r="D231" s="9"/>
      <c r="E231" s="9"/>
      <c r="F231" s="9"/>
      <c r="G231" s="9"/>
    </row>
    <row r="232" spans="2:7">
      <c r="B232" s="9"/>
      <c r="D232" s="9"/>
      <c r="E232" s="9"/>
      <c r="F232" s="9"/>
      <c r="G232" s="9"/>
    </row>
    <row r="233" spans="2:7">
      <c r="B233" s="9"/>
      <c r="D233" s="9"/>
      <c r="E233" s="9"/>
      <c r="F233" s="9"/>
      <c r="G233" s="9"/>
    </row>
    <row r="234" spans="2:7">
      <c r="B234" s="9"/>
      <c r="D234" s="9"/>
      <c r="E234" s="9"/>
      <c r="F234" s="9"/>
      <c r="G234" s="9"/>
    </row>
    <row r="235" spans="2:7">
      <c r="B235" s="9"/>
      <c r="D235" s="9"/>
      <c r="E235" s="9"/>
      <c r="F235" s="9"/>
      <c r="G235" s="9"/>
    </row>
    <row r="236" spans="2:7">
      <c r="B236" s="9"/>
      <c r="D236" s="9"/>
      <c r="E236" s="9"/>
      <c r="F236" s="9"/>
      <c r="G236" s="9"/>
    </row>
    <row r="237" spans="2:7">
      <c r="B237" s="9"/>
      <c r="D237" s="9"/>
      <c r="E237" s="9"/>
      <c r="F237" s="9"/>
      <c r="G237" s="9"/>
    </row>
    <row r="238" spans="2:7">
      <c r="B238" s="9"/>
      <c r="D238" s="9"/>
      <c r="E238" s="9"/>
      <c r="F238" s="9"/>
      <c r="G238" s="9"/>
    </row>
    <row r="239" spans="2:7">
      <c r="B239" s="9"/>
      <c r="D239" s="9"/>
      <c r="E239" s="9"/>
      <c r="F239" s="9"/>
      <c r="G239" s="9"/>
    </row>
    <row r="240" spans="2:7">
      <c r="B240" s="9"/>
      <c r="D240" s="9"/>
      <c r="E240" s="9"/>
      <c r="F240" s="9"/>
      <c r="G240" s="9"/>
    </row>
    <row r="241" spans="2:7">
      <c r="B241" s="9"/>
      <c r="D241" s="9"/>
      <c r="E241" s="9"/>
      <c r="F241" s="9"/>
      <c r="G241" s="9"/>
    </row>
    <row r="242" spans="2:7">
      <c r="B242" s="9"/>
      <c r="D242" s="9"/>
      <c r="E242" s="9"/>
      <c r="F242" s="9"/>
      <c r="G242" s="9"/>
    </row>
    <row r="243" spans="2:7">
      <c r="B243" s="9"/>
      <c r="D243" s="9"/>
      <c r="E243" s="9"/>
      <c r="F243" s="9"/>
      <c r="G243" s="9"/>
    </row>
    <row r="244" spans="2:7">
      <c r="B244" s="9"/>
      <c r="D244" s="9"/>
      <c r="E244" s="9"/>
      <c r="F244" s="9"/>
      <c r="G244" s="9"/>
    </row>
    <row r="245" spans="2:7">
      <c r="B245" s="9"/>
      <c r="D245" s="9"/>
      <c r="E245" s="9"/>
      <c r="F245" s="9"/>
      <c r="G245" s="9"/>
    </row>
    <row r="246" spans="2:7">
      <c r="B246" s="9"/>
      <c r="D246" s="9"/>
      <c r="E246" s="9"/>
      <c r="F246" s="9"/>
      <c r="G246" s="9"/>
    </row>
    <row r="247" spans="2:7">
      <c r="B247" s="9"/>
      <c r="D247" s="9"/>
      <c r="E247" s="9"/>
      <c r="F247" s="9"/>
      <c r="G247" s="9"/>
    </row>
    <row r="248" spans="2:7">
      <c r="B248" s="9"/>
      <c r="D248" s="9"/>
      <c r="E248" s="9"/>
      <c r="F248" s="9"/>
      <c r="G248" s="9"/>
    </row>
    <row r="249" spans="2:7">
      <c r="B249" s="9"/>
      <c r="D249" s="9"/>
      <c r="E249" s="9"/>
      <c r="F249" s="9"/>
      <c r="G249" s="9"/>
    </row>
    <row r="250" spans="2:7">
      <c r="B250" s="9"/>
      <c r="D250" s="9"/>
      <c r="E250" s="9"/>
      <c r="F250" s="9"/>
      <c r="G250" s="9"/>
    </row>
    <row r="251" spans="2:7">
      <c r="B251" s="9"/>
      <c r="D251" s="9"/>
      <c r="E251" s="9"/>
      <c r="F251" s="9"/>
      <c r="G251" s="9"/>
    </row>
    <row r="252" spans="2:7">
      <c r="B252" s="9"/>
      <c r="D252" s="9"/>
      <c r="E252" s="9"/>
      <c r="F252" s="9"/>
      <c r="G252" s="9"/>
    </row>
    <row r="253" spans="2:7">
      <c r="B253" s="9"/>
      <c r="D253" s="9"/>
      <c r="E253" s="9"/>
      <c r="F253" s="9"/>
      <c r="G253" s="9"/>
    </row>
    <row r="254" spans="2:7">
      <c r="B254" s="9"/>
      <c r="D254" s="9"/>
      <c r="E254" s="9"/>
      <c r="F254" s="9"/>
      <c r="G254" s="9"/>
    </row>
    <row r="255" spans="2:7">
      <c r="B255" s="9"/>
      <c r="D255" s="9"/>
      <c r="E255" s="9"/>
      <c r="F255" s="9"/>
      <c r="G255" s="9"/>
    </row>
    <row r="256" spans="2:7">
      <c r="B256" s="9"/>
      <c r="D256" s="9"/>
      <c r="E256" s="9"/>
      <c r="F256" s="9"/>
      <c r="G256" s="9"/>
    </row>
    <row r="257" spans="2:7">
      <c r="B257" s="9"/>
      <c r="D257" s="9"/>
      <c r="E257" s="9"/>
      <c r="F257" s="9"/>
      <c r="G257" s="9"/>
    </row>
    <row r="258" spans="2:7">
      <c r="B258" s="9"/>
      <c r="D258" s="9"/>
      <c r="E258" s="9"/>
      <c r="F258" s="9"/>
      <c r="G258" s="9"/>
    </row>
    <row r="259" spans="2:7">
      <c r="B259" s="9"/>
      <c r="D259" s="9"/>
      <c r="E259" s="9"/>
      <c r="F259" s="9"/>
      <c r="G259" s="9"/>
    </row>
    <row r="260" spans="2:7">
      <c r="B260" s="9"/>
      <c r="D260" s="9"/>
      <c r="E260" s="9"/>
      <c r="F260" s="9"/>
      <c r="G260" s="9"/>
    </row>
    <row r="261" spans="2:7">
      <c r="B261" s="9"/>
      <c r="D261" s="9"/>
      <c r="E261" s="9"/>
      <c r="F261" s="9"/>
      <c r="G261" s="9"/>
    </row>
    <row r="262" spans="2:7">
      <c r="B262" s="9"/>
      <c r="D262" s="9"/>
      <c r="E262" s="9"/>
      <c r="F262" s="9"/>
      <c r="G262" s="9"/>
    </row>
    <row r="263" spans="2:7">
      <c r="B263" s="9"/>
      <c r="D263" s="9"/>
      <c r="E263" s="9"/>
      <c r="F263" s="9"/>
      <c r="G263" s="9"/>
    </row>
    <row r="264" spans="2:7">
      <c r="B264" s="9"/>
      <c r="D264" s="9"/>
      <c r="E264" s="9"/>
      <c r="F264" s="9"/>
      <c r="G264" s="9"/>
    </row>
    <row r="265" spans="2:7">
      <c r="B265" s="9"/>
      <c r="D265" s="9"/>
      <c r="E265" s="9"/>
      <c r="F265" s="9"/>
      <c r="G265" s="9"/>
    </row>
    <row r="266" spans="2:7">
      <c r="B266" s="9"/>
      <c r="D266" s="9"/>
      <c r="E266" s="9"/>
      <c r="F266" s="9"/>
      <c r="G266" s="9"/>
    </row>
    <row r="267" spans="2:7">
      <c r="B267" s="9"/>
      <c r="D267" s="9"/>
      <c r="E267" s="9"/>
      <c r="F267" s="9"/>
      <c r="G267" s="9"/>
    </row>
    <row r="268" spans="2:7">
      <c r="B268" s="9"/>
      <c r="D268" s="9"/>
      <c r="E268" s="9"/>
      <c r="F268" s="9"/>
      <c r="G268" s="9"/>
    </row>
    <row r="269" spans="2:7">
      <c r="B269" s="9"/>
      <c r="D269" s="9"/>
      <c r="E269" s="9"/>
      <c r="F269" s="9"/>
      <c r="G269" s="9"/>
    </row>
    <row r="270" spans="2:7">
      <c r="B270" s="9"/>
      <c r="D270" s="9"/>
      <c r="E270" s="9"/>
      <c r="F270" s="9"/>
      <c r="G270" s="9"/>
    </row>
    <row r="271" spans="2:7">
      <c r="B271" s="9"/>
      <c r="D271" s="9"/>
      <c r="E271" s="9"/>
      <c r="F271" s="9"/>
      <c r="G271" s="9"/>
    </row>
    <row r="272" spans="2:7">
      <c r="B272" s="9"/>
      <c r="D272" s="9"/>
      <c r="E272" s="9"/>
      <c r="F272" s="9"/>
      <c r="G272" s="9"/>
    </row>
    <row r="273" spans="2:7">
      <c r="B273" s="9"/>
      <c r="D273" s="9"/>
      <c r="E273" s="9"/>
      <c r="F273" s="9"/>
      <c r="G273" s="9"/>
    </row>
    <row r="274" spans="2:7">
      <c r="B274" s="9"/>
      <c r="D274" s="9"/>
      <c r="E274" s="9"/>
      <c r="F274" s="9"/>
      <c r="G274" s="9"/>
    </row>
    <row r="275" spans="2:7">
      <c r="B275" s="9"/>
      <c r="D275" s="9"/>
      <c r="E275" s="9"/>
      <c r="F275" s="9"/>
      <c r="G275" s="9"/>
    </row>
    <row r="276" spans="2:7">
      <c r="B276" s="9"/>
      <c r="D276" s="9"/>
      <c r="E276" s="9"/>
      <c r="F276" s="9"/>
      <c r="G276" s="9"/>
    </row>
    <row r="277" spans="2:7">
      <c r="B277" s="9"/>
      <c r="D277" s="9"/>
      <c r="E277" s="9"/>
      <c r="F277" s="9"/>
      <c r="G277" s="9"/>
    </row>
    <row r="278" spans="2:7">
      <c r="B278" s="9"/>
      <c r="D278" s="9"/>
      <c r="E278" s="9"/>
      <c r="F278" s="9"/>
      <c r="G278" s="9"/>
    </row>
    <row r="279" spans="2:7">
      <c r="B279" s="9"/>
      <c r="D279" s="9"/>
      <c r="E279" s="9"/>
      <c r="F279" s="9"/>
      <c r="G279" s="9"/>
    </row>
    <row r="280" spans="2:7">
      <c r="B280" s="9"/>
      <c r="D280" s="9"/>
      <c r="E280" s="9"/>
      <c r="F280" s="9"/>
      <c r="G280" s="9"/>
    </row>
    <row r="281" spans="2:7">
      <c r="B281" s="9"/>
      <c r="D281" s="9"/>
      <c r="E281" s="9"/>
      <c r="F281" s="9"/>
      <c r="G281" s="9"/>
    </row>
    <row r="282" spans="2:7">
      <c r="B282" s="9"/>
      <c r="D282" s="9"/>
      <c r="E282" s="9"/>
      <c r="F282" s="9"/>
      <c r="G282" s="9"/>
    </row>
    <row r="283" spans="2:7">
      <c r="B283" s="9"/>
      <c r="D283" s="9"/>
      <c r="E283" s="9"/>
      <c r="F283" s="9"/>
      <c r="G283" s="9"/>
    </row>
    <row r="284" spans="2:7">
      <c r="B284" s="9"/>
      <c r="D284" s="9"/>
      <c r="E284" s="9"/>
      <c r="F284" s="9"/>
      <c r="G284" s="9"/>
    </row>
    <row r="285" spans="2:7">
      <c r="B285" s="9"/>
      <c r="D285" s="9"/>
      <c r="E285" s="9"/>
      <c r="F285" s="9"/>
      <c r="G285" s="9"/>
    </row>
    <row r="286" spans="2:7">
      <c r="B286" s="9"/>
      <c r="D286" s="9"/>
      <c r="E286" s="9"/>
      <c r="F286" s="9"/>
      <c r="G286" s="9"/>
    </row>
    <row r="287" spans="2:7">
      <c r="B287" s="9"/>
      <c r="D287" s="9"/>
      <c r="E287" s="9"/>
      <c r="F287" s="9"/>
      <c r="G287" s="9"/>
    </row>
    <row r="288" spans="2:7">
      <c r="B288" s="9"/>
      <c r="D288" s="9"/>
      <c r="E288" s="9"/>
      <c r="F288" s="9"/>
      <c r="G288" s="9"/>
    </row>
    <row r="289" spans="2:7">
      <c r="B289" s="9"/>
      <c r="D289" s="9"/>
      <c r="E289" s="9"/>
      <c r="F289" s="9"/>
      <c r="G289" s="9"/>
    </row>
    <row r="290" spans="2:7">
      <c r="B290" s="9"/>
      <c r="D290" s="9"/>
      <c r="E290" s="9"/>
      <c r="F290" s="9"/>
      <c r="G290" s="9"/>
    </row>
    <row r="291" spans="2:7">
      <c r="B291" s="9"/>
      <c r="D291" s="9"/>
      <c r="E291" s="9"/>
      <c r="F291" s="9"/>
      <c r="G291" s="9"/>
    </row>
    <row r="292" spans="2:7">
      <c r="B292" s="9"/>
      <c r="D292" s="9"/>
      <c r="E292" s="9"/>
      <c r="F292" s="9"/>
      <c r="G292" s="9"/>
    </row>
    <row r="293" spans="2:7">
      <c r="B293" s="9"/>
      <c r="D293" s="9"/>
      <c r="E293" s="9"/>
      <c r="F293" s="9"/>
      <c r="G293" s="9"/>
    </row>
    <row r="294" spans="2:7">
      <c r="B294" s="9"/>
      <c r="D294" s="9"/>
      <c r="E294" s="9"/>
      <c r="F294" s="9"/>
      <c r="G294" s="9"/>
    </row>
    <row r="295" spans="2:7">
      <c r="B295" s="9"/>
      <c r="D295" s="9"/>
      <c r="E295" s="9"/>
      <c r="F295" s="9"/>
      <c r="G295" s="9"/>
    </row>
    <row r="296" spans="2:7">
      <c r="B296" s="9"/>
      <c r="D296" s="9"/>
      <c r="E296" s="9"/>
      <c r="F296" s="9"/>
      <c r="G296" s="9"/>
    </row>
    <row r="297" spans="2:7">
      <c r="B297" s="9"/>
      <c r="D297" s="9"/>
      <c r="E297" s="9"/>
      <c r="F297" s="9"/>
      <c r="G297" s="9"/>
    </row>
    <row r="298" spans="2:7">
      <c r="B298" s="9"/>
      <c r="D298" s="9"/>
      <c r="E298" s="9"/>
      <c r="F298" s="9"/>
      <c r="G298" s="9"/>
    </row>
    <row r="299" spans="2:7">
      <c r="B299" s="9"/>
      <c r="D299" s="9"/>
      <c r="E299" s="9"/>
      <c r="F299" s="9"/>
      <c r="G299" s="9"/>
    </row>
    <row r="300" spans="2:7">
      <c r="B300" s="9"/>
      <c r="D300" s="9"/>
      <c r="E300" s="9"/>
      <c r="F300" s="9"/>
      <c r="G300" s="9"/>
    </row>
    <row r="301" spans="2:7">
      <c r="B301" s="9"/>
      <c r="D301" s="9"/>
      <c r="E301" s="9"/>
      <c r="F301" s="9"/>
      <c r="G301" s="9"/>
    </row>
    <row r="302" spans="2:7">
      <c r="B302" s="9"/>
      <c r="D302" s="9"/>
      <c r="E302" s="9"/>
      <c r="F302" s="9"/>
      <c r="G302" s="9"/>
    </row>
    <row r="303" spans="2:7">
      <c r="B303" s="9"/>
      <c r="D303" s="9"/>
      <c r="E303" s="9"/>
      <c r="F303" s="9"/>
      <c r="G303" s="9"/>
    </row>
    <row r="304" spans="2:7">
      <c r="B304" s="9"/>
      <c r="D304" s="9"/>
      <c r="E304" s="9"/>
      <c r="F304" s="9"/>
      <c r="G304" s="9"/>
    </row>
    <row r="305" spans="2:7">
      <c r="B305" s="9"/>
      <c r="D305" s="9"/>
      <c r="E305" s="9"/>
      <c r="F305" s="9"/>
      <c r="G305" s="9"/>
    </row>
    <row r="306" spans="2:7">
      <c r="B306" s="9"/>
      <c r="D306" s="9"/>
      <c r="E306" s="9"/>
      <c r="F306" s="9"/>
      <c r="G306" s="9"/>
    </row>
    <row r="307" spans="2:7">
      <c r="B307" s="9"/>
      <c r="D307" s="9"/>
      <c r="E307" s="9"/>
      <c r="F307" s="9"/>
      <c r="G307" s="9"/>
    </row>
    <row r="308" spans="2:7">
      <c r="B308" s="9"/>
      <c r="D308" s="9"/>
      <c r="E308" s="9"/>
      <c r="F308" s="9"/>
      <c r="G308" s="9"/>
    </row>
    <row r="309" spans="2:7">
      <c r="B309" s="9"/>
      <c r="D309" s="9"/>
      <c r="E309" s="9"/>
      <c r="F309" s="9"/>
      <c r="G309" s="9"/>
    </row>
    <row r="310" spans="2:7">
      <c r="B310" s="9"/>
      <c r="D310" s="9"/>
      <c r="E310" s="9"/>
      <c r="F310" s="9"/>
      <c r="G310" s="9"/>
    </row>
    <row r="311" spans="2:7">
      <c r="B311" s="9"/>
      <c r="D311" s="9"/>
      <c r="E311" s="9"/>
      <c r="F311" s="9"/>
      <c r="G311" s="9"/>
    </row>
    <row r="312" spans="2:7">
      <c r="B312" s="9"/>
      <c r="D312" s="9"/>
      <c r="E312" s="9"/>
      <c r="F312" s="9"/>
      <c r="G312" s="9"/>
    </row>
    <row r="313" spans="2:7">
      <c r="B313" s="9"/>
      <c r="D313" s="9"/>
      <c r="E313" s="9"/>
      <c r="F313" s="9"/>
      <c r="G313" s="9"/>
    </row>
    <row r="314" spans="2:7">
      <c r="B314" s="9"/>
      <c r="D314" s="9"/>
      <c r="E314" s="9"/>
      <c r="F314" s="9"/>
      <c r="G314" s="9"/>
    </row>
    <row r="315" spans="2:7">
      <c r="B315" s="9"/>
      <c r="D315" s="9"/>
      <c r="E315" s="9"/>
      <c r="F315" s="9"/>
      <c r="G315" s="9"/>
    </row>
    <row r="316" spans="2:7">
      <c r="B316" s="9"/>
      <c r="D316" s="9"/>
      <c r="E316" s="9"/>
      <c r="F316" s="9"/>
      <c r="G316" s="9"/>
    </row>
    <row r="317" spans="2:7">
      <c r="B317" s="9"/>
      <c r="D317" s="9"/>
      <c r="E317" s="9"/>
      <c r="F317" s="9"/>
      <c r="G317" s="9"/>
    </row>
    <row r="318" spans="2:7">
      <c r="B318" s="9"/>
      <c r="D318" s="9"/>
      <c r="E318" s="9"/>
      <c r="F318" s="9"/>
      <c r="G318" s="9"/>
    </row>
    <row r="319" spans="2:7">
      <c r="B319" s="9"/>
      <c r="D319" s="9"/>
      <c r="E319" s="9"/>
      <c r="F319" s="9"/>
      <c r="G319" s="9"/>
    </row>
    <row r="320" spans="2:7">
      <c r="B320" s="9"/>
      <c r="D320" s="9"/>
      <c r="E320" s="9"/>
      <c r="F320" s="9"/>
      <c r="G320" s="9"/>
    </row>
    <row r="321" spans="2:7">
      <c r="B321" s="9"/>
      <c r="D321" s="9"/>
      <c r="E321" s="9"/>
      <c r="F321" s="9"/>
      <c r="G321" s="9"/>
    </row>
    <row r="322" spans="2:7">
      <c r="B322" s="9"/>
      <c r="D322" s="9"/>
      <c r="E322" s="9"/>
      <c r="F322" s="9"/>
      <c r="G322" s="9"/>
    </row>
    <row r="323" spans="2:7">
      <c r="B323" s="9"/>
      <c r="D323" s="9"/>
      <c r="E323" s="9"/>
      <c r="F323" s="9"/>
      <c r="G323" s="9"/>
    </row>
    <row r="324" spans="2:7">
      <c r="B324" s="9"/>
      <c r="D324" s="9"/>
      <c r="E324" s="9"/>
      <c r="F324" s="9"/>
      <c r="G324" s="9"/>
    </row>
    <row r="325" spans="2:7">
      <c r="B325" s="9"/>
      <c r="D325" s="9"/>
      <c r="E325" s="9"/>
      <c r="F325" s="9"/>
      <c r="G325" s="9"/>
    </row>
    <row r="326" spans="2:7">
      <c r="B326" s="9"/>
      <c r="D326" s="9"/>
      <c r="E326" s="9"/>
      <c r="F326" s="9"/>
      <c r="G326" s="9"/>
    </row>
    <row r="327" spans="2:7">
      <c r="B327" s="9"/>
      <c r="D327" s="9"/>
      <c r="E327" s="9"/>
      <c r="F327" s="9"/>
      <c r="G327" s="9"/>
    </row>
    <row r="328" spans="2:7">
      <c r="B328" s="9"/>
      <c r="D328" s="9"/>
      <c r="E328" s="9"/>
      <c r="F328" s="9"/>
      <c r="G328" s="9"/>
    </row>
    <row r="329" spans="2:7">
      <c r="B329" s="9"/>
      <c r="D329" s="9"/>
      <c r="E329" s="9"/>
      <c r="F329" s="9"/>
      <c r="G329" s="9"/>
    </row>
    <row r="330" spans="2:7">
      <c r="B330" s="9"/>
      <c r="D330" s="9"/>
      <c r="E330" s="9"/>
      <c r="F330" s="9"/>
      <c r="G330" s="9"/>
    </row>
    <row r="331" spans="2:7">
      <c r="B331" s="9"/>
      <c r="D331" s="9"/>
      <c r="E331" s="9"/>
      <c r="F331" s="9"/>
      <c r="G331" s="9"/>
    </row>
    <row r="332" spans="2:7">
      <c r="B332" s="9"/>
      <c r="D332" s="9"/>
      <c r="E332" s="9"/>
      <c r="F332" s="9"/>
      <c r="G332" s="9"/>
    </row>
    <row r="333" spans="2:7">
      <c r="B333" s="9"/>
      <c r="D333" s="9"/>
      <c r="E333" s="9"/>
      <c r="F333" s="9"/>
      <c r="G333" s="9"/>
    </row>
    <row r="334" spans="2:7">
      <c r="B334" s="9"/>
      <c r="D334" s="9"/>
      <c r="E334" s="9"/>
      <c r="F334" s="9"/>
      <c r="G334" s="9"/>
    </row>
    <row r="335" spans="2:7">
      <c r="B335" s="9"/>
      <c r="D335" s="9"/>
      <c r="E335" s="9"/>
      <c r="F335" s="9"/>
      <c r="G335" s="9"/>
    </row>
    <row r="336" spans="2:7">
      <c r="B336" s="9"/>
      <c r="D336" s="9"/>
      <c r="E336" s="9"/>
      <c r="F336" s="9"/>
      <c r="G336" s="9"/>
    </row>
    <row r="337" spans="2:7">
      <c r="B337" s="9"/>
      <c r="D337" s="9"/>
      <c r="E337" s="9"/>
      <c r="F337" s="9"/>
      <c r="G337" s="9"/>
    </row>
    <row r="338" spans="2:7">
      <c r="B338" s="9"/>
      <c r="D338" s="9"/>
      <c r="E338" s="9"/>
      <c r="F338" s="9"/>
      <c r="G338" s="9"/>
    </row>
    <row r="339" spans="2:7">
      <c r="B339" s="9"/>
      <c r="D339" s="9"/>
      <c r="E339" s="9"/>
      <c r="F339" s="9"/>
      <c r="G339" s="9"/>
    </row>
    <row r="340" spans="2:7">
      <c r="B340" s="9"/>
      <c r="D340" s="9"/>
      <c r="E340" s="9"/>
      <c r="F340" s="9"/>
      <c r="G340" s="9"/>
    </row>
    <row r="341" spans="2:7">
      <c r="B341" s="9"/>
      <c r="D341" s="9"/>
      <c r="E341" s="9"/>
      <c r="F341" s="9"/>
      <c r="G341" s="9"/>
    </row>
    <row r="342" spans="2:7">
      <c r="B342" s="9"/>
      <c r="D342" s="9"/>
      <c r="E342" s="9"/>
      <c r="F342" s="9"/>
      <c r="G342" s="9"/>
    </row>
    <row r="343" spans="2:7">
      <c r="B343" s="9"/>
      <c r="D343" s="9"/>
      <c r="E343" s="9"/>
      <c r="F343" s="9"/>
      <c r="G343" s="9"/>
    </row>
    <row r="344" spans="2:7">
      <c r="B344" s="9"/>
      <c r="D344" s="9"/>
      <c r="E344" s="9"/>
      <c r="F344" s="9"/>
      <c r="G344" s="9"/>
    </row>
    <row r="345" spans="2:7">
      <c r="B345" s="9"/>
      <c r="D345" s="9"/>
      <c r="E345" s="9"/>
      <c r="F345" s="9"/>
      <c r="G345" s="9"/>
    </row>
    <row r="346" spans="2:7">
      <c r="B346" s="9"/>
      <c r="D346" s="9"/>
      <c r="E346" s="9"/>
      <c r="F346" s="9"/>
      <c r="G346" s="9"/>
    </row>
    <row r="347" spans="2:7">
      <c r="B347" s="9"/>
      <c r="D347" s="9"/>
      <c r="E347" s="9"/>
      <c r="F347" s="9"/>
      <c r="G347" s="9"/>
    </row>
    <row r="348" spans="2:7">
      <c r="B348" s="9"/>
      <c r="D348" s="9"/>
      <c r="E348" s="9"/>
      <c r="F348" s="9"/>
      <c r="G348" s="9"/>
    </row>
    <row r="349" spans="2:7">
      <c r="B349" s="9"/>
      <c r="D349" s="9"/>
      <c r="E349" s="9"/>
      <c r="F349" s="9"/>
      <c r="G349" s="9"/>
    </row>
    <row r="350" spans="2:7">
      <c r="B350" s="9"/>
      <c r="D350" s="9"/>
      <c r="E350" s="9"/>
      <c r="F350" s="9"/>
      <c r="G350" s="9"/>
    </row>
    <row r="351" spans="2:7">
      <c r="B351" s="9"/>
      <c r="D351" s="9"/>
      <c r="E351" s="9"/>
      <c r="F351" s="9"/>
      <c r="G351" s="9"/>
    </row>
    <row r="352" spans="2:7">
      <c r="B352" s="9"/>
      <c r="D352" s="9"/>
      <c r="E352" s="9"/>
      <c r="F352" s="9"/>
      <c r="G352" s="9"/>
    </row>
    <row r="353" spans="2:7">
      <c r="B353" s="9"/>
      <c r="D353" s="9"/>
      <c r="E353" s="9"/>
      <c r="F353" s="9"/>
      <c r="G353" s="9"/>
    </row>
    <row r="354" spans="2:7">
      <c r="B354" s="9"/>
      <c r="D354" s="9"/>
      <c r="E354" s="9"/>
      <c r="F354" s="9"/>
      <c r="G354" s="9"/>
    </row>
    <row r="355" spans="2:7">
      <c r="B355" s="9"/>
      <c r="D355" s="9"/>
      <c r="E355" s="9"/>
      <c r="F355" s="9"/>
      <c r="G355" s="9"/>
    </row>
    <row r="356" spans="2:7">
      <c r="B356" s="9"/>
      <c r="D356" s="9"/>
      <c r="E356" s="9"/>
      <c r="F356" s="9"/>
      <c r="G356" s="9"/>
    </row>
    <row r="357" spans="2:7">
      <c r="B357" s="9"/>
      <c r="D357" s="9"/>
      <c r="E357" s="9"/>
      <c r="F357" s="9"/>
      <c r="G357" s="9"/>
    </row>
    <row r="358" spans="2:7">
      <c r="B358" s="9"/>
      <c r="D358" s="9"/>
      <c r="E358" s="9"/>
      <c r="F358" s="9"/>
      <c r="G358" s="9"/>
    </row>
    <row r="359" spans="2:7">
      <c r="B359" s="9"/>
      <c r="D359" s="9"/>
      <c r="E359" s="9"/>
      <c r="F359" s="9"/>
      <c r="G359" s="9"/>
    </row>
    <row r="360" spans="2:7">
      <c r="B360" s="9"/>
      <c r="D360" s="9"/>
      <c r="E360" s="9"/>
      <c r="F360" s="9"/>
      <c r="G360" s="9"/>
    </row>
    <row r="361" spans="2:7">
      <c r="B361" s="9"/>
      <c r="D361" s="9"/>
      <c r="E361" s="9"/>
      <c r="F361" s="9"/>
      <c r="G361" s="9"/>
    </row>
    <row r="362" spans="2:7">
      <c r="B362" s="9"/>
      <c r="D362" s="9"/>
      <c r="E362" s="9"/>
      <c r="F362" s="9"/>
      <c r="G362" s="9"/>
    </row>
    <row r="363" spans="2:7">
      <c r="B363" s="9"/>
      <c r="D363" s="9"/>
      <c r="E363" s="9"/>
      <c r="F363" s="9"/>
      <c r="G363" s="9"/>
    </row>
    <row r="364" spans="2:7">
      <c r="B364" s="9"/>
      <c r="D364" s="9"/>
      <c r="E364" s="9"/>
      <c r="F364" s="9"/>
      <c r="G364" s="9"/>
    </row>
    <row r="365" spans="2:7">
      <c r="B365" s="9"/>
      <c r="D365" s="9"/>
      <c r="E365" s="9"/>
      <c r="F365" s="9"/>
      <c r="G365" s="9"/>
    </row>
    <row r="366" spans="2:7">
      <c r="B366" s="9"/>
      <c r="D366" s="9"/>
      <c r="E366" s="9"/>
      <c r="F366" s="9"/>
      <c r="G366" s="9"/>
    </row>
    <row r="367" spans="2:7">
      <c r="B367" s="9"/>
      <c r="D367" s="9"/>
      <c r="E367" s="9"/>
      <c r="F367" s="9"/>
      <c r="G367" s="9"/>
    </row>
    <row r="368" spans="2:7">
      <c r="B368" s="9"/>
      <c r="D368" s="9"/>
      <c r="E368" s="9"/>
      <c r="F368" s="9"/>
      <c r="G368" s="9"/>
    </row>
    <row r="369" spans="2:7">
      <c r="B369" s="9"/>
      <c r="D369" s="9"/>
      <c r="E369" s="9"/>
      <c r="F369" s="9"/>
      <c r="G369" s="9"/>
    </row>
    <row r="370" spans="2:7">
      <c r="B370" s="9"/>
      <c r="D370" s="9"/>
      <c r="E370" s="9"/>
      <c r="F370" s="9"/>
      <c r="G370" s="9"/>
    </row>
    <row r="371" spans="2:7">
      <c r="B371" s="9"/>
      <c r="D371" s="9"/>
      <c r="E371" s="9"/>
      <c r="F371" s="9"/>
      <c r="G371" s="9"/>
    </row>
    <row r="383" spans="2:7">
      <c r="B383" s="9"/>
      <c r="D383" s="9"/>
      <c r="E383" s="9"/>
      <c r="F383" s="9"/>
      <c r="G383" s="9"/>
    </row>
    <row r="384" spans="2:7">
      <c r="B384" s="9"/>
      <c r="D384" s="9"/>
      <c r="E384" s="9"/>
      <c r="F384" s="9"/>
      <c r="G384" s="9"/>
    </row>
    <row r="385" spans="2:7">
      <c r="B385" s="9"/>
      <c r="D385" s="9"/>
      <c r="E385" s="9"/>
      <c r="F385" s="9"/>
      <c r="G385" s="9"/>
    </row>
    <row r="386" spans="2:7">
      <c r="B386" s="9"/>
      <c r="D386" s="9"/>
      <c r="E386" s="9"/>
      <c r="F386" s="9"/>
      <c r="G386" s="9"/>
    </row>
    <row r="387" spans="2:7">
      <c r="B387" s="9"/>
      <c r="D387" s="9"/>
      <c r="E387" s="9"/>
      <c r="F387" s="9"/>
      <c r="G387" s="9"/>
    </row>
    <row r="388" spans="2:7">
      <c r="B388" s="9"/>
      <c r="D388" s="9"/>
      <c r="E388" s="9"/>
      <c r="F388" s="9"/>
      <c r="G388" s="9"/>
    </row>
    <row r="389" spans="2:7">
      <c r="B389" s="9"/>
      <c r="D389" s="9"/>
      <c r="E389" s="9"/>
      <c r="F389" s="9"/>
      <c r="G389" s="9"/>
    </row>
    <row r="390" spans="2:7">
      <c r="B390" s="9"/>
      <c r="D390" s="9"/>
      <c r="E390" s="9"/>
      <c r="F390" s="9"/>
      <c r="G390" s="9"/>
    </row>
    <row r="391" spans="2:7">
      <c r="B391" s="9"/>
      <c r="D391" s="9"/>
      <c r="E391" s="9"/>
      <c r="F391" s="9"/>
      <c r="G391" s="9"/>
    </row>
    <row r="392" spans="2:7">
      <c r="B392" s="9"/>
      <c r="D392" s="9"/>
      <c r="E392" s="9"/>
      <c r="F392" s="9"/>
      <c r="G392" s="9"/>
    </row>
    <row r="393" spans="2:7">
      <c r="B393" s="9"/>
      <c r="D393" s="9"/>
      <c r="E393" s="9"/>
      <c r="F393" s="9"/>
      <c r="G393" s="9"/>
    </row>
    <row r="394" spans="2:7">
      <c r="B394" s="9"/>
      <c r="D394" s="9"/>
      <c r="E394" s="9"/>
      <c r="F394" s="9"/>
      <c r="G394" s="9"/>
    </row>
    <row r="395" spans="2:7">
      <c r="B395" s="9"/>
      <c r="D395" s="9"/>
      <c r="E395" s="9"/>
      <c r="F395" s="9"/>
      <c r="G395" s="9"/>
    </row>
    <row r="396" spans="2:7">
      <c r="B396" s="9"/>
      <c r="D396" s="9"/>
      <c r="E396" s="9"/>
      <c r="F396" s="9"/>
      <c r="G396" s="9"/>
    </row>
    <row r="397" spans="2:7">
      <c r="B397" s="9"/>
      <c r="D397" s="9"/>
      <c r="E397" s="9"/>
      <c r="F397" s="9"/>
      <c r="G397" s="9"/>
    </row>
    <row r="398" spans="2:7">
      <c r="B398" s="9"/>
      <c r="D398" s="9"/>
      <c r="E398" s="9"/>
      <c r="F398" s="9"/>
      <c r="G398" s="9"/>
    </row>
    <row r="399" spans="2:7">
      <c r="B399" s="9"/>
      <c r="D399" s="9"/>
      <c r="E399" s="9"/>
      <c r="F399" s="9"/>
      <c r="G399" s="9"/>
    </row>
    <row r="400" spans="2:7">
      <c r="B400" s="9"/>
      <c r="D400" s="9"/>
      <c r="E400" s="9"/>
      <c r="F400" s="9"/>
      <c r="G400" s="9"/>
    </row>
    <row r="401" spans="2:7">
      <c r="B401" s="9"/>
      <c r="D401" s="9"/>
      <c r="E401" s="9"/>
      <c r="F401" s="9"/>
      <c r="G401" s="9"/>
    </row>
    <row r="402" spans="2:7">
      <c r="B402" s="9"/>
      <c r="D402" s="9"/>
      <c r="E402" s="9"/>
      <c r="F402" s="9"/>
      <c r="G402" s="9"/>
    </row>
    <row r="403" spans="2:7">
      <c r="B403" s="9"/>
      <c r="D403" s="9"/>
      <c r="E403" s="9"/>
      <c r="F403" s="9"/>
      <c r="G403" s="9"/>
    </row>
    <row r="404" spans="2:7">
      <c r="B404" s="9"/>
      <c r="D404" s="9"/>
      <c r="E404" s="9"/>
      <c r="F404" s="9"/>
      <c r="G404" s="9"/>
    </row>
    <row r="405" spans="2:7">
      <c r="B405" s="9"/>
      <c r="D405" s="9"/>
      <c r="E405" s="9"/>
      <c r="F405" s="9"/>
      <c r="G405" s="9"/>
    </row>
    <row r="406" spans="2:7">
      <c r="B406" s="9"/>
      <c r="D406" s="9"/>
      <c r="E406" s="9"/>
      <c r="F406" s="9"/>
      <c r="G406" s="9"/>
    </row>
    <row r="407" spans="2:7">
      <c r="B407" s="9"/>
      <c r="D407" s="9"/>
      <c r="E407" s="9"/>
      <c r="F407" s="9"/>
      <c r="G407" s="9"/>
    </row>
    <row r="408" spans="2:7">
      <c r="B408" s="9"/>
      <c r="D408" s="9"/>
      <c r="E408" s="9"/>
      <c r="F408" s="9"/>
      <c r="G408" s="9"/>
    </row>
    <row r="409" spans="2:7">
      <c r="B409" s="9"/>
      <c r="D409" s="9"/>
      <c r="E409" s="9"/>
      <c r="F409" s="9"/>
      <c r="G409" s="9"/>
    </row>
    <row r="410" spans="2:7">
      <c r="B410" s="9"/>
      <c r="D410" s="9"/>
      <c r="E410" s="9"/>
      <c r="F410" s="9"/>
      <c r="G410" s="9"/>
    </row>
    <row r="411" spans="2:7">
      <c r="B411" s="9"/>
      <c r="D411" s="9"/>
      <c r="E411" s="9"/>
      <c r="F411" s="9"/>
      <c r="G411" s="9"/>
    </row>
    <row r="412" spans="2:7">
      <c r="B412" s="9"/>
      <c r="D412" s="9"/>
      <c r="E412" s="9"/>
      <c r="F412" s="9"/>
      <c r="G412" s="9"/>
    </row>
    <row r="413" spans="2:7">
      <c r="B413" s="9"/>
      <c r="D413" s="9"/>
      <c r="E413" s="9"/>
      <c r="F413" s="9"/>
      <c r="G413" s="9"/>
    </row>
    <row r="414" spans="2:7">
      <c r="B414" s="9"/>
      <c r="D414" s="9"/>
      <c r="E414" s="9"/>
      <c r="F414" s="9"/>
      <c r="G414" s="9"/>
    </row>
    <row r="415" spans="2:7">
      <c r="B415" s="9"/>
      <c r="D415" s="9"/>
      <c r="E415" s="9"/>
      <c r="F415" s="9"/>
      <c r="G415" s="9"/>
    </row>
    <row r="416" spans="2:7">
      <c r="B416" s="9"/>
      <c r="D416" s="9"/>
      <c r="E416" s="9"/>
      <c r="F416" s="9"/>
      <c r="G416" s="9"/>
    </row>
    <row r="417" spans="2:7">
      <c r="B417" s="9"/>
      <c r="D417" s="9"/>
      <c r="E417" s="9"/>
      <c r="F417" s="9"/>
      <c r="G417" s="9"/>
    </row>
    <row r="418" spans="2:7">
      <c r="B418" s="9"/>
      <c r="D418" s="9"/>
      <c r="E418" s="9"/>
      <c r="F418" s="9"/>
      <c r="G418" s="9"/>
    </row>
    <row r="419" spans="2:7">
      <c r="B419" s="9"/>
      <c r="D419" s="9"/>
      <c r="E419" s="9"/>
      <c r="F419" s="9"/>
      <c r="G419" s="9"/>
    </row>
    <row r="420" spans="2:7">
      <c r="B420" s="9"/>
      <c r="D420" s="9"/>
      <c r="E420" s="9"/>
      <c r="F420" s="9"/>
      <c r="G420" s="9"/>
    </row>
    <row r="421" spans="2:7">
      <c r="B421" s="9"/>
      <c r="D421" s="9"/>
      <c r="E421" s="9"/>
      <c r="F421" s="9"/>
      <c r="G421" s="9"/>
    </row>
    <row r="422" spans="2:7">
      <c r="B422" s="9"/>
      <c r="D422" s="9"/>
      <c r="E422" s="9"/>
      <c r="F422" s="9"/>
      <c r="G422" s="9"/>
    </row>
    <row r="423" spans="2:7">
      <c r="B423" s="9"/>
      <c r="D423" s="9"/>
      <c r="E423" s="9"/>
      <c r="F423" s="9"/>
      <c r="G423" s="9"/>
    </row>
    <row r="424" spans="2:7">
      <c r="B424" s="9"/>
      <c r="D424" s="9"/>
      <c r="E424" s="9"/>
      <c r="F424" s="9"/>
      <c r="G424" s="9"/>
    </row>
    <row r="425" spans="2:7">
      <c r="B425" s="9"/>
      <c r="D425" s="9"/>
      <c r="E425" s="9"/>
      <c r="F425" s="9"/>
      <c r="G425" s="9"/>
    </row>
    <row r="426" spans="2:7">
      <c r="B426" s="9"/>
      <c r="D426" s="9"/>
      <c r="E426" s="9"/>
      <c r="F426" s="9"/>
      <c r="G426" s="9"/>
    </row>
    <row r="427" spans="2:7">
      <c r="B427" s="9"/>
      <c r="D427" s="9"/>
      <c r="E427" s="9"/>
      <c r="F427" s="9"/>
      <c r="G427" s="9"/>
    </row>
    <row r="428" spans="2:7">
      <c r="B428" s="9"/>
      <c r="D428" s="9"/>
      <c r="E428" s="9"/>
      <c r="F428" s="9"/>
      <c r="G428" s="9"/>
    </row>
    <row r="429" spans="2:7">
      <c r="B429" s="9"/>
      <c r="D429" s="9"/>
      <c r="E429" s="9"/>
      <c r="F429" s="9"/>
      <c r="G429" s="9"/>
    </row>
    <row r="430" spans="2:7">
      <c r="B430" s="9"/>
      <c r="D430" s="9"/>
      <c r="E430" s="9"/>
      <c r="F430" s="9"/>
      <c r="G430" s="9"/>
    </row>
    <row r="431" spans="2:7">
      <c r="B431" s="9"/>
      <c r="D431" s="9"/>
      <c r="E431" s="9"/>
      <c r="F431" s="9"/>
      <c r="G431" s="9"/>
    </row>
    <row r="432" spans="2:7">
      <c r="B432" s="9"/>
      <c r="D432" s="9"/>
      <c r="E432" s="9"/>
      <c r="F432" s="9"/>
      <c r="G432" s="9"/>
    </row>
    <row r="433" spans="2:7">
      <c r="B433" s="9"/>
      <c r="D433" s="9"/>
      <c r="E433" s="9"/>
      <c r="F433" s="9"/>
      <c r="G433" s="9"/>
    </row>
    <row r="434" spans="2:7">
      <c r="B434" s="9"/>
      <c r="D434" s="9"/>
      <c r="E434" s="9"/>
      <c r="F434" s="9"/>
      <c r="G434" s="9"/>
    </row>
    <row r="435" spans="2:7">
      <c r="B435" s="9"/>
      <c r="D435" s="9"/>
      <c r="E435" s="9"/>
      <c r="F435" s="9"/>
      <c r="G435" s="9"/>
    </row>
    <row r="436" spans="2:7">
      <c r="B436" s="9"/>
      <c r="D436" s="9"/>
      <c r="E436" s="9"/>
      <c r="F436" s="9"/>
      <c r="G436" s="9"/>
    </row>
    <row r="437" spans="2:7">
      <c r="B437" s="9"/>
      <c r="D437" s="9"/>
      <c r="E437" s="9"/>
      <c r="F437" s="9"/>
      <c r="G437" s="9"/>
    </row>
    <row r="438" spans="2:7">
      <c r="B438" s="9"/>
      <c r="D438" s="9"/>
      <c r="E438" s="9"/>
      <c r="F438" s="9"/>
      <c r="G438" s="9"/>
    </row>
    <row r="439" spans="2:7">
      <c r="B439" s="9"/>
      <c r="D439" s="9"/>
      <c r="E439" s="9"/>
      <c r="F439" s="9"/>
      <c r="G439" s="9"/>
    </row>
    <row r="440" spans="2:7">
      <c r="B440" s="9"/>
      <c r="D440" s="9"/>
      <c r="E440" s="9"/>
      <c r="F440" s="9"/>
      <c r="G440" s="9"/>
    </row>
    <row r="441" spans="2:7">
      <c r="B441" s="9"/>
      <c r="D441" s="9"/>
      <c r="E441" s="9"/>
      <c r="F441" s="9"/>
      <c r="G441" s="9"/>
    </row>
    <row r="442" spans="2:7">
      <c r="B442" s="9"/>
      <c r="D442" s="9"/>
      <c r="E442" s="9"/>
      <c r="F442" s="9"/>
      <c r="G442" s="9"/>
    </row>
    <row r="443" spans="2:7">
      <c r="B443" s="9"/>
      <c r="D443" s="9"/>
      <c r="E443" s="9"/>
      <c r="F443" s="9"/>
      <c r="G443" s="9"/>
    </row>
    <row r="444" spans="2:7">
      <c r="B444" s="9"/>
      <c r="D444" s="9"/>
      <c r="E444" s="9"/>
      <c r="F444" s="9"/>
      <c r="G444" s="9"/>
    </row>
    <row r="445" spans="2:7">
      <c r="B445" s="9"/>
      <c r="D445" s="9"/>
      <c r="E445" s="9"/>
      <c r="F445" s="9"/>
      <c r="G445" s="9"/>
    </row>
    <row r="446" spans="2:7">
      <c r="B446" s="9"/>
      <c r="D446" s="9"/>
      <c r="E446" s="9"/>
      <c r="F446" s="9"/>
      <c r="G446" s="9"/>
    </row>
    <row r="447" spans="2:7">
      <c r="B447" s="9"/>
      <c r="D447" s="9"/>
      <c r="E447" s="9"/>
      <c r="F447" s="9"/>
      <c r="G447" s="9"/>
    </row>
    <row r="448" spans="2:7">
      <c r="B448" s="9"/>
      <c r="D448" s="9"/>
      <c r="E448" s="9"/>
      <c r="F448" s="9"/>
      <c r="G448" s="9"/>
    </row>
    <row r="449" spans="2:7">
      <c r="B449" s="9"/>
      <c r="D449" s="9"/>
      <c r="E449" s="9"/>
      <c r="F449" s="9"/>
      <c r="G449" s="9"/>
    </row>
    <row r="450" spans="2:7">
      <c r="B450" s="9"/>
      <c r="D450" s="9"/>
      <c r="E450" s="9"/>
      <c r="F450" s="9"/>
      <c r="G450" s="9"/>
    </row>
    <row r="451" spans="2:7">
      <c r="B451" s="9"/>
      <c r="D451" s="9"/>
      <c r="E451" s="9"/>
      <c r="F451" s="9"/>
      <c r="G451" s="9"/>
    </row>
    <row r="452" spans="2:7">
      <c r="B452" s="9"/>
      <c r="D452" s="9"/>
      <c r="E452" s="9"/>
      <c r="F452" s="9"/>
      <c r="G452" s="9"/>
    </row>
    <row r="453" spans="2:7">
      <c r="B453" s="9"/>
      <c r="D453" s="9"/>
      <c r="E453" s="9"/>
      <c r="F453" s="9"/>
      <c r="G453" s="9"/>
    </row>
    <row r="454" spans="2:7">
      <c r="B454" s="9"/>
      <c r="D454" s="9"/>
      <c r="E454" s="9"/>
      <c r="F454" s="9"/>
      <c r="G454" s="9"/>
    </row>
    <row r="455" spans="2:7">
      <c r="B455" s="9"/>
      <c r="D455" s="9"/>
      <c r="E455" s="9"/>
      <c r="F455" s="9"/>
      <c r="G455" s="9"/>
    </row>
    <row r="456" spans="2:7">
      <c r="B456" s="9"/>
      <c r="D456" s="9"/>
      <c r="E456" s="9"/>
      <c r="F456" s="9"/>
      <c r="G456" s="9"/>
    </row>
    <row r="457" spans="2:7">
      <c r="B457" s="9"/>
      <c r="D457" s="9"/>
      <c r="E457" s="9"/>
      <c r="F457" s="9"/>
      <c r="G457" s="9"/>
    </row>
    <row r="458" spans="2:7">
      <c r="B458" s="9"/>
      <c r="D458" s="9"/>
      <c r="E458" s="9"/>
      <c r="F458" s="9"/>
      <c r="G458" s="9"/>
    </row>
    <row r="459" spans="2:7">
      <c r="B459" s="9"/>
      <c r="D459" s="9"/>
      <c r="E459" s="9"/>
      <c r="F459" s="9"/>
      <c r="G459" s="9"/>
    </row>
    <row r="460" spans="2:7">
      <c r="B460" s="9"/>
      <c r="D460" s="9"/>
      <c r="E460" s="9"/>
      <c r="F460" s="9"/>
      <c r="G460" s="9"/>
    </row>
    <row r="461" spans="2:7">
      <c r="B461" s="9"/>
      <c r="D461" s="9"/>
      <c r="E461" s="9"/>
      <c r="F461" s="9"/>
      <c r="G461" s="9"/>
    </row>
    <row r="462" spans="2:7">
      <c r="B462" s="9"/>
      <c r="D462" s="9"/>
      <c r="E462" s="9"/>
      <c r="F462" s="9"/>
      <c r="G462" s="9"/>
    </row>
    <row r="463" spans="2:7">
      <c r="B463" s="9"/>
      <c r="D463" s="9"/>
      <c r="E463" s="9"/>
      <c r="F463" s="9"/>
      <c r="G463" s="9"/>
    </row>
    <row r="464" spans="2:7">
      <c r="B464" s="9"/>
      <c r="D464" s="9"/>
      <c r="E464" s="9"/>
      <c r="F464" s="9"/>
      <c r="G464" s="9"/>
    </row>
    <row r="465" spans="2:7">
      <c r="B465" s="9"/>
      <c r="D465" s="9"/>
      <c r="E465" s="9"/>
      <c r="F465" s="9"/>
      <c r="G465" s="9"/>
    </row>
    <row r="466" spans="2:7">
      <c r="B466" s="9"/>
      <c r="D466" s="9"/>
      <c r="E466" s="9"/>
      <c r="F466" s="9"/>
      <c r="G466" s="9"/>
    </row>
    <row r="467" spans="2:7">
      <c r="B467" s="9"/>
      <c r="D467" s="9"/>
      <c r="E467" s="9"/>
      <c r="F467" s="9"/>
      <c r="G467" s="9"/>
    </row>
    <row r="468" spans="2:7">
      <c r="B468" s="9"/>
      <c r="D468" s="9"/>
      <c r="E468" s="9"/>
      <c r="F468" s="9"/>
      <c r="G468" s="9"/>
    </row>
    <row r="469" spans="2:7">
      <c r="B469" s="9"/>
      <c r="D469" s="9"/>
      <c r="E469" s="9"/>
      <c r="F469" s="9"/>
      <c r="G469" s="9"/>
    </row>
    <row r="470" spans="2:7">
      <c r="B470" s="9"/>
      <c r="D470" s="9"/>
      <c r="E470" s="9"/>
      <c r="F470" s="9"/>
      <c r="G470" s="9"/>
    </row>
    <row r="471" spans="2:7">
      <c r="B471" s="9"/>
      <c r="D471" s="9"/>
      <c r="E471" s="9"/>
      <c r="F471" s="9"/>
      <c r="G471" s="9"/>
    </row>
    <row r="472" spans="2:7">
      <c r="B472" s="9"/>
      <c r="D472" s="9"/>
      <c r="E472" s="9"/>
      <c r="F472" s="9"/>
      <c r="G472" s="9"/>
    </row>
    <row r="473" spans="2:7">
      <c r="B473" s="9"/>
      <c r="D473" s="9"/>
      <c r="E473" s="9"/>
      <c r="F473" s="9"/>
      <c r="G473" s="9"/>
    </row>
    <row r="474" spans="2:7">
      <c r="B474" s="9"/>
      <c r="D474" s="9"/>
      <c r="E474" s="9"/>
      <c r="F474" s="9"/>
      <c r="G474" s="9"/>
    </row>
    <row r="475" spans="2:7">
      <c r="B475" s="9"/>
      <c r="D475" s="9"/>
      <c r="E475" s="9"/>
      <c r="F475" s="9"/>
      <c r="G475" s="9"/>
    </row>
    <row r="476" spans="2:7">
      <c r="B476" s="9"/>
      <c r="D476" s="9"/>
      <c r="E476" s="9"/>
      <c r="F476" s="9"/>
      <c r="G476" s="9"/>
    </row>
    <row r="477" spans="2:7">
      <c r="B477" s="9"/>
      <c r="D477" s="9"/>
      <c r="E477" s="9"/>
      <c r="F477" s="9"/>
      <c r="G477" s="9"/>
    </row>
    <row r="478" spans="2:7">
      <c r="B478" s="9"/>
      <c r="D478" s="9"/>
      <c r="E478" s="9"/>
      <c r="F478" s="9"/>
      <c r="G478" s="9"/>
    </row>
    <row r="479" spans="2:7">
      <c r="B479" s="9"/>
      <c r="D479" s="9"/>
      <c r="E479" s="9"/>
      <c r="F479" s="9"/>
      <c r="G479" s="9"/>
    </row>
    <row r="480" spans="2:7">
      <c r="B480" s="9"/>
      <c r="D480" s="9"/>
      <c r="E480" s="9"/>
      <c r="F480" s="9"/>
      <c r="G480" s="9"/>
    </row>
    <row r="481" spans="2:7">
      <c r="B481" s="9"/>
      <c r="D481" s="9"/>
      <c r="E481" s="9"/>
      <c r="F481" s="9"/>
      <c r="G481" s="9"/>
    </row>
    <row r="482" spans="2:7">
      <c r="B482" s="9"/>
      <c r="D482" s="9"/>
      <c r="E482" s="9"/>
      <c r="F482" s="9"/>
      <c r="G482" s="9"/>
    </row>
    <row r="483" spans="2:7">
      <c r="B483" s="9"/>
      <c r="D483" s="9"/>
      <c r="E483" s="9"/>
      <c r="F483" s="9"/>
      <c r="G483" s="9"/>
    </row>
    <row r="484" spans="2:7">
      <c r="B484" s="9"/>
      <c r="D484" s="9"/>
      <c r="E484" s="9"/>
      <c r="F484" s="9"/>
      <c r="G484" s="9"/>
    </row>
    <row r="485" spans="2:7">
      <c r="B485" s="9"/>
      <c r="D485" s="9"/>
      <c r="E485" s="9"/>
      <c r="F485" s="9"/>
      <c r="G485" s="9"/>
    </row>
    <row r="486" spans="2:7">
      <c r="B486" s="9"/>
      <c r="D486" s="9"/>
      <c r="E486" s="9"/>
      <c r="F486" s="9"/>
      <c r="G486" s="9"/>
    </row>
    <row r="487" spans="2:7">
      <c r="B487" s="9"/>
      <c r="D487" s="9"/>
      <c r="E487" s="9"/>
      <c r="F487" s="9"/>
      <c r="G487" s="9"/>
    </row>
    <row r="488" spans="2:7">
      <c r="B488" s="9"/>
      <c r="D488" s="9"/>
      <c r="E488" s="9"/>
      <c r="F488" s="9"/>
      <c r="G488" s="9"/>
    </row>
    <row r="489" spans="2:7">
      <c r="B489" s="9"/>
      <c r="D489" s="9"/>
      <c r="E489" s="9"/>
      <c r="F489" s="9"/>
      <c r="G489" s="9"/>
    </row>
    <row r="490" spans="2:7">
      <c r="B490" s="9"/>
      <c r="D490" s="9"/>
      <c r="E490" s="9"/>
      <c r="F490" s="9"/>
      <c r="G490" s="9"/>
    </row>
    <row r="491" spans="2:7">
      <c r="B491" s="9"/>
      <c r="D491" s="9"/>
      <c r="E491" s="9"/>
      <c r="F491" s="9"/>
      <c r="G491" s="9"/>
    </row>
    <row r="492" spans="2:7">
      <c r="B492" s="9"/>
      <c r="D492" s="9"/>
      <c r="E492" s="9"/>
      <c r="F492" s="9"/>
      <c r="G492" s="9"/>
    </row>
    <row r="493" spans="2:7">
      <c r="B493" s="9"/>
      <c r="D493" s="9"/>
      <c r="E493" s="9"/>
      <c r="F493" s="9"/>
      <c r="G493" s="9"/>
    </row>
    <row r="494" spans="2:7">
      <c r="B494" s="9"/>
      <c r="D494" s="9"/>
      <c r="E494" s="9"/>
      <c r="F494" s="9"/>
      <c r="G494" s="9"/>
    </row>
    <row r="495" spans="2:7">
      <c r="B495" s="9"/>
      <c r="D495" s="9"/>
      <c r="E495" s="9"/>
      <c r="F495" s="9"/>
      <c r="G495" s="9"/>
    </row>
    <row r="496" spans="2:7">
      <c r="B496" s="9"/>
      <c r="D496" s="9"/>
      <c r="E496" s="9"/>
      <c r="F496" s="9"/>
      <c r="G496" s="9"/>
    </row>
    <row r="497" spans="2:7">
      <c r="B497" s="9"/>
      <c r="D497" s="9"/>
      <c r="E497" s="9"/>
      <c r="F497" s="9"/>
      <c r="G497" s="9"/>
    </row>
    <row r="498" spans="2:7">
      <c r="B498" s="9"/>
      <c r="D498" s="9"/>
      <c r="E498" s="9"/>
      <c r="F498" s="9"/>
      <c r="G498" s="9"/>
    </row>
    <row r="499" spans="2:7">
      <c r="B499" s="9"/>
      <c r="D499" s="9"/>
      <c r="E499" s="9"/>
      <c r="F499" s="9"/>
      <c r="G499" s="9"/>
    </row>
    <row r="500" spans="2:7">
      <c r="B500" s="9"/>
      <c r="D500" s="9"/>
      <c r="E500" s="9"/>
      <c r="F500" s="9"/>
      <c r="G500" s="9"/>
    </row>
    <row r="501" spans="2:7">
      <c r="B501" s="9"/>
      <c r="D501" s="9"/>
      <c r="E501" s="9"/>
      <c r="F501" s="9"/>
      <c r="G501" s="9"/>
    </row>
    <row r="502" spans="2:7">
      <c r="B502" s="9"/>
      <c r="D502" s="9"/>
      <c r="E502" s="9"/>
      <c r="F502" s="9"/>
      <c r="G502" s="9"/>
    </row>
    <row r="503" spans="2:7">
      <c r="B503" s="9"/>
      <c r="D503" s="9"/>
      <c r="E503" s="9"/>
      <c r="F503" s="9"/>
      <c r="G503" s="9"/>
    </row>
    <row r="504" spans="2:7">
      <c r="B504" s="9"/>
      <c r="D504" s="9"/>
      <c r="E504" s="9"/>
      <c r="F504" s="9"/>
      <c r="G504" s="9"/>
    </row>
    <row r="505" spans="2:7">
      <c r="B505" s="9"/>
      <c r="D505" s="9"/>
      <c r="E505" s="9"/>
      <c r="F505" s="9"/>
      <c r="G505" s="9"/>
    </row>
    <row r="506" spans="2:7">
      <c r="B506" s="9"/>
      <c r="D506" s="9"/>
      <c r="E506" s="9"/>
      <c r="F506" s="9"/>
      <c r="G506" s="9"/>
    </row>
    <row r="507" spans="2:7">
      <c r="B507" s="9"/>
      <c r="D507" s="9"/>
      <c r="E507" s="9"/>
      <c r="F507" s="9"/>
      <c r="G507" s="9"/>
    </row>
    <row r="508" spans="2:7">
      <c r="B508" s="9"/>
      <c r="D508" s="9"/>
      <c r="E508" s="9"/>
      <c r="F508" s="9"/>
      <c r="G508" s="9"/>
    </row>
    <row r="509" spans="2:7">
      <c r="B509" s="9"/>
      <c r="D509" s="9"/>
      <c r="E509" s="9"/>
      <c r="F509" s="9"/>
      <c r="G509" s="9"/>
    </row>
    <row r="510" spans="2:7">
      <c r="B510" s="9"/>
      <c r="D510" s="9"/>
      <c r="E510" s="9"/>
      <c r="F510" s="9"/>
      <c r="G510" s="9"/>
    </row>
    <row r="511" spans="2:7">
      <c r="B511" s="9"/>
      <c r="D511" s="9"/>
      <c r="E511" s="9"/>
      <c r="F511" s="9"/>
      <c r="G511" s="9"/>
    </row>
    <row r="512" spans="2:7">
      <c r="B512" s="9"/>
      <c r="D512" s="9"/>
      <c r="E512" s="9"/>
      <c r="F512" s="9"/>
      <c r="G512" s="9"/>
    </row>
    <row r="513" spans="2:7">
      <c r="B513" s="9"/>
      <c r="D513" s="9"/>
      <c r="E513" s="9"/>
      <c r="F513" s="9"/>
      <c r="G513" s="9"/>
    </row>
    <row r="514" spans="2:7">
      <c r="B514" s="9"/>
      <c r="D514" s="9"/>
      <c r="E514" s="9"/>
      <c r="F514" s="9"/>
      <c r="G514" s="9"/>
    </row>
    <row r="515" spans="2:7">
      <c r="B515" s="9"/>
      <c r="D515" s="9"/>
      <c r="E515" s="9"/>
      <c r="F515" s="9"/>
      <c r="G515" s="9"/>
    </row>
    <row r="516" spans="2:7">
      <c r="B516" s="9"/>
      <c r="D516" s="9"/>
      <c r="E516" s="9"/>
      <c r="F516" s="9"/>
      <c r="G516" s="9"/>
    </row>
    <row r="517" spans="2:7">
      <c r="B517" s="9"/>
      <c r="D517" s="9"/>
      <c r="E517" s="9"/>
      <c r="F517" s="9"/>
      <c r="G517" s="9"/>
    </row>
    <row r="518" spans="2:7">
      <c r="B518" s="9"/>
      <c r="D518" s="9"/>
      <c r="E518" s="9"/>
      <c r="F518" s="9"/>
      <c r="G518" s="9"/>
    </row>
    <row r="519" spans="2:7">
      <c r="B519" s="9"/>
      <c r="D519" s="9"/>
      <c r="E519" s="9"/>
      <c r="F519" s="9"/>
      <c r="G519" s="9"/>
    </row>
    <row r="520" spans="2:7">
      <c r="B520" s="9"/>
      <c r="D520" s="9"/>
      <c r="E520" s="9"/>
      <c r="F520" s="9"/>
      <c r="G520" s="9"/>
    </row>
    <row r="521" spans="2:7">
      <c r="B521" s="9"/>
      <c r="D521" s="9"/>
      <c r="E521" s="9"/>
      <c r="F521" s="9"/>
      <c r="G521" s="9"/>
    </row>
    <row r="522" spans="2:7">
      <c r="B522" s="9"/>
      <c r="D522" s="9"/>
      <c r="E522" s="9"/>
      <c r="F522" s="9"/>
      <c r="G522" s="9"/>
    </row>
    <row r="523" spans="2:7">
      <c r="B523" s="9"/>
      <c r="D523" s="9"/>
      <c r="E523" s="9"/>
      <c r="F523" s="9"/>
      <c r="G523" s="9"/>
    </row>
    <row r="524" spans="2:7">
      <c r="B524" s="9"/>
      <c r="D524" s="9"/>
      <c r="E524" s="9"/>
      <c r="F524" s="9"/>
      <c r="G524" s="9"/>
    </row>
    <row r="525" spans="2:7">
      <c r="B525" s="9"/>
      <c r="D525" s="9"/>
      <c r="E525" s="9"/>
      <c r="F525" s="9"/>
      <c r="G525" s="9"/>
    </row>
    <row r="526" spans="2:7">
      <c r="B526" s="9"/>
      <c r="D526" s="9"/>
      <c r="E526" s="9"/>
      <c r="F526" s="9"/>
      <c r="G526" s="9"/>
    </row>
    <row r="527" spans="2:7">
      <c r="B527" s="9"/>
      <c r="D527" s="9"/>
      <c r="E527" s="9"/>
      <c r="F527" s="9"/>
      <c r="G527" s="9"/>
    </row>
    <row r="528" spans="2:7">
      <c r="B528" s="9"/>
      <c r="D528" s="9"/>
      <c r="E528" s="9"/>
      <c r="F528" s="9"/>
      <c r="G528" s="9"/>
    </row>
    <row r="529" spans="2:7">
      <c r="B529" s="9"/>
      <c r="D529" s="9"/>
      <c r="E529" s="9"/>
      <c r="F529" s="9"/>
      <c r="G529" s="9"/>
    </row>
    <row r="530" spans="2:7">
      <c r="B530" s="9"/>
      <c r="D530" s="9"/>
      <c r="E530" s="9"/>
      <c r="F530" s="9"/>
      <c r="G530" s="9"/>
    </row>
    <row r="531" spans="2:7">
      <c r="B531" s="9"/>
      <c r="D531" s="9"/>
      <c r="E531" s="9"/>
      <c r="F531" s="9"/>
      <c r="G531" s="9"/>
    </row>
    <row r="532" spans="2:7">
      <c r="B532" s="9"/>
      <c r="D532" s="9"/>
      <c r="E532" s="9"/>
      <c r="F532" s="9"/>
      <c r="G532" s="9"/>
    </row>
    <row r="533" spans="2:7">
      <c r="B533" s="9"/>
      <c r="D533" s="9"/>
      <c r="E533" s="9"/>
      <c r="F533" s="9"/>
      <c r="G533" s="9"/>
    </row>
    <row r="534" spans="2:7">
      <c r="B534" s="9"/>
      <c r="D534" s="9"/>
      <c r="E534" s="9"/>
      <c r="F534" s="9"/>
      <c r="G534" s="9"/>
    </row>
    <row r="535" spans="2:7">
      <c r="B535" s="9"/>
      <c r="D535" s="9"/>
      <c r="E535" s="9"/>
      <c r="F535" s="9"/>
      <c r="G535" s="9"/>
    </row>
    <row r="536" spans="2:7">
      <c r="B536" s="9"/>
      <c r="D536" s="9"/>
      <c r="E536" s="9"/>
      <c r="F536" s="9"/>
      <c r="G536" s="9"/>
    </row>
    <row r="537" spans="2:7">
      <c r="B537" s="9"/>
      <c r="D537" s="9"/>
      <c r="E537" s="9"/>
      <c r="F537" s="9"/>
      <c r="G537" s="9"/>
    </row>
    <row r="538" spans="2:7">
      <c r="B538" s="9"/>
      <c r="D538" s="9"/>
      <c r="E538" s="9"/>
      <c r="F538" s="9"/>
      <c r="G538" s="9"/>
    </row>
    <row r="539" spans="2:7">
      <c r="B539" s="9"/>
      <c r="D539" s="9"/>
      <c r="E539" s="9"/>
      <c r="F539" s="9"/>
      <c r="G539" s="9"/>
    </row>
    <row r="540" spans="2:7">
      <c r="B540" s="9"/>
      <c r="D540" s="9"/>
      <c r="E540" s="9"/>
      <c r="F540" s="9"/>
      <c r="G540" s="9"/>
    </row>
    <row r="541" spans="2:7">
      <c r="B541" s="9"/>
      <c r="D541" s="9"/>
      <c r="E541" s="9"/>
      <c r="F541" s="9"/>
      <c r="G541" s="9"/>
    </row>
    <row r="542" spans="2:7">
      <c r="B542" s="9"/>
      <c r="D542" s="9"/>
      <c r="E542" s="9"/>
      <c r="F542" s="9"/>
      <c r="G542" s="9"/>
    </row>
    <row r="543" spans="2:7">
      <c r="B543" s="9"/>
      <c r="D543" s="9"/>
      <c r="E543" s="9"/>
      <c r="F543" s="9"/>
      <c r="G543" s="9"/>
    </row>
    <row r="544" spans="2:7">
      <c r="B544" s="9"/>
      <c r="D544" s="9"/>
      <c r="E544" s="9"/>
      <c r="F544" s="9"/>
      <c r="G544" s="9"/>
    </row>
    <row r="545" spans="2:7">
      <c r="B545" s="9"/>
      <c r="D545" s="9"/>
      <c r="E545" s="9"/>
      <c r="F545" s="9"/>
      <c r="G545" s="9"/>
    </row>
    <row r="546" spans="2:7">
      <c r="B546" s="9"/>
      <c r="D546" s="9"/>
      <c r="E546" s="9"/>
      <c r="F546" s="9"/>
      <c r="G546" s="9"/>
    </row>
    <row r="547" spans="2:7">
      <c r="B547" s="9"/>
      <c r="D547" s="9"/>
      <c r="E547" s="9"/>
      <c r="F547" s="9"/>
      <c r="G547" s="9"/>
    </row>
    <row r="548" spans="2:7">
      <c r="B548" s="9"/>
      <c r="D548" s="9"/>
      <c r="E548" s="9"/>
      <c r="F548" s="9"/>
      <c r="G548" s="9"/>
    </row>
    <row r="549" spans="2:7">
      <c r="B549" s="9"/>
      <c r="D549" s="9"/>
      <c r="E549" s="9"/>
      <c r="F549" s="9"/>
      <c r="G549" s="9"/>
    </row>
    <row r="550" spans="2:7">
      <c r="B550" s="9"/>
      <c r="D550" s="9"/>
      <c r="E550" s="9"/>
      <c r="F550" s="9"/>
      <c r="G550" s="9"/>
    </row>
    <row r="551" spans="2:7">
      <c r="B551" s="9"/>
      <c r="D551" s="9"/>
      <c r="E551" s="9"/>
      <c r="F551" s="9"/>
      <c r="G551" s="9"/>
    </row>
    <row r="552" spans="2:7">
      <c r="B552" s="9"/>
      <c r="D552" s="9"/>
      <c r="E552" s="9"/>
      <c r="F552" s="9"/>
      <c r="G552" s="9"/>
    </row>
    <row r="553" spans="2:7">
      <c r="B553" s="9"/>
      <c r="D553" s="9"/>
      <c r="E553" s="9"/>
      <c r="F553" s="9"/>
      <c r="G553" s="9"/>
    </row>
    <row r="554" spans="2:7">
      <c r="B554" s="9"/>
      <c r="D554" s="9"/>
      <c r="E554" s="9"/>
      <c r="F554" s="9"/>
      <c r="G554" s="9"/>
    </row>
    <row r="555" spans="2:7">
      <c r="B555" s="9"/>
      <c r="D555" s="9"/>
      <c r="E555" s="9"/>
      <c r="F555" s="9"/>
      <c r="G555" s="9"/>
    </row>
    <row r="556" spans="2:7">
      <c r="B556" s="9"/>
      <c r="D556" s="9"/>
      <c r="E556" s="9"/>
      <c r="F556" s="9"/>
      <c r="G556" s="9"/>
    </row>
    <row r="557" spans="2:7">
      <c r="B557" s="9"/>
      <c r="D557" s="9"/>
      <c r="E557" s="9"/>
      <c r="F557" s="9"/>
      <c r="G557" s="9"/>
    </row>
    <row r="558" spans="2:7">
      <c r="B558" s="9"/>
      <c r="D558" s="9"/>
      <c r="E558" s="9"/>
      <c r="F558" s="9"/>
      <c r="G558" s="9"/>
    </row>
    <row r="559" spans="2:7">
      <c r="B559" s="9"/>
      <c r="D559" s="9"/>
      <c r="E559" s="9"/>
      <c r="F559" s="9"/>
      <c r="G559" s="9"/>
    </row>
    <row r="560" spans="2:7">
      <c r="B560" s="9"/>
      <c r="D560" s="9"/>
      <c r="E560" s="9"/>
      <c r="F560" s="9"/>
      <c r="G560" s="9"/>
    </row>
    <row r="561" spans="2:7">
      <c r="B561" s="9"/>
      <c r="D561" s="9"/>
      <c r="E561" s="9"/>
      <c r="F561" s="9"/>
      <c r="G561" s="9"/>
    </row>
    <row r="562" spans="2:7">
      <c r="B562" s="9"/>
      <c r="D562" s="9"/>
      <c r="E562" s="9"/>
      <c r="F562" s="9"/>
      <c r="G562" s="9"/>
    </row>
    <row r="563" spans="2:7">
      <c r="B563" s="9"/>
      <c r="D563" s="9"/>
      <c r="E563" s="9"/>
      <c r="F563" s="9"/>
      <c r="G563" s="9"/>
    </row>
    <row r="564" spans="2:7">
      <c r="B564" s="9"/>
      <c r="D564" s="9"/>
      <c r="E564" s="9"/>
      <c r="F564" s="9"/>
      <c r="G564" s="9"/>
    </row>
    <row r="565" spans="2:7">
      <c r="B565" s="9"/>
      <c r="D565" s="9"/>
      <c r="E565" s="9"/>
      <c r="F565" s="9"/>
      <c r="G565" s="9"/>
    </row>
    <row r="566" spans="2:7">
      <c r="B566" s="9"/>
      <c r="D566" s="9"/>
      <c r="E566" s="9"/>
      <c r="F566" s="9"/>
      <c r="G566" s="9"/>
    </row>
    <row r="567" spans="2:7">
      <c r="B567" s="9"/>
      <c r="D567" s="9"/>
      <c r="E567" s="9"/>
      <c r="F567" s="9"/>
      <c r="G567" s="9"/>
    </row>
    <row r="568" spans="2:7">
      <c r="B568" s="9"/>
      <c r="D568" s="9"/>
      <c r="E568" s="9"/>
      <c r="F568" s="9"/>
      <c r="G568" s="9"/>
    </row>
    <row r="569" spans="2:7">
      <c r="B569" s="9"/>
      <c r="D569" s="9"/>
      <c r="E569" s="9"/>
      <c r="F569" s="9"/>
      <c r="G569" s="9"/>
    </row>
    <row r="570" spans="2:7">
      <c r="B570" s="9"/>
      <c r="D570" s="9"/>
      <c r="E570" s="9"/>
      <c r="F570" s="9"/>
      <c r="G570" s="9"/>
    </row>
    <row r="571" spans="2:7">
      <c r="B571" s="9"/>
      <c r="D571" s="9"/>
      <c r="E571" s="9"/>
      <c r="F571" s="9"/>
      <c r="G571" s="9"/>
    </row>
    <row r="572" spans="2:7">
      <c r="B572" s="9"/>
      <c r="D572" s="9"/>
      <c r="E572" s="9"/>
      <c r="F572" s="9"/>
      <c r="G572" s="9"/>
    </row>
    <row r="573" spans="2:7">
      <c r="B573" s="9"/>
      <c r="D573" s="9"/>
      <c r="E573" s="9"/>
      <c r="F573" s="9"/>
      <c r="G573" s="9"/>
    </row>
    <row r="574" spans="2:7">
      <c r="B574" s="9"/>
      <c r="D574" s="9"/>
      <c r="E574" s="9"/>
      <c r="F574" s="9"/>
      <c r="G574" s="9"/>
    </row>
    <row r="575" spans="2:7">
      <c r="B575" s="9"/>
      <c r="D575" s="9"/>
      <c r="E575" s="9"/>
      <c r="F575" s="9"/>
      <c r="G575" s="9"/>
    </row>
    <row r="576" spans="2:7">
      <c r="B576" s="9"/>
      <c r="D576" s="9"/>
      <c r="E576" s="9"/>
      <c r="F576" s="9"/>
      <c r="G576" s="9"/>
    </row>
    <row r="577" spans="2:7">
      <c r="B577" s="9"/>
      <c r="D577" s="9"/>
      <c r="E577" s="9"/>
      <c r="F577" s="9"/>
      <c r="G577" s="9"/>
    </row>
    <row r="578" spans="2:7">
      <c r="B578" s="9"/>
      <c r="D578" s="9"/>
      <c r="E578" s="9"/>
      <c r="F578" s="9"/>
      <c r="G578" s="9"/>
    </row>
    <row r="579" spans="2:7">
      <c r="B579" s="9"/>
      <c r="D579" s="9"/>
      <c r="E579" s="9"/>
      <c r="F579" s="9"/>
      <c r="G579" s="9"/>
    </row>
    <row r="580" spans="2:7">
      <c r="B580" s="9"/>
      <c r="D580" s="9"/>
      <c r="E580" s="9"/>
      <c r="F580" s="9"/>
      <c r="G580" s="9"/>
    </row>
    <row r="581" spans="2:7">
      <c r="B581" s="9"/>
      <c r="D581" s="9"/>
      <c r="E581" s="9"/>
      <c r="F581" s="9"/>
      <c r="G581" s="9"/>
    </row>
    <row r="582" spans="2:7">
      <c r="B582" s="9"/>
      <c r="D582" s="9"/>
      <c r="E582" s="9"/>
      <c r="F582" s="9"/>
      <c r="G582" s="9"/>
    </row>
    <row r="583" spans="2:7">
      <c r="B583" s="9"/>
      <c r="D583" s="9"/>
      <c r="E583" s="9"/>
      <c r="F583" s="9"/>
      <c r="G583" s="9"/>
    </row>
    <row r="584" spans="2:7">
      <c r="B584" s="9"/>
      <c r="D584" s="9"/>
      <c r="E584" s="9"/>
      <c r="F584" s="9"/>
      <c r="G584" s="9"/>
    </row>
    <row r="585" spans="2:7">
      <c r="B585" s="9"/>
      <c r="D585" s="9"/>
      <c r="E585" s="9"/>
      <c r="F585" s="9"/>
      <c r="G585" s="9"/>
    </row>
    <row r="586" spans="2:7">
      <c r="B586" s="9"/>
      <c r="D586" s="9"/>
      <c r="E586" s="9"/>
      <c r="F586" s="9"/>
      <c r="G586" s="9"/>
    </row>
    <row r="587" spans="2:7">
      <c r="B587" s="9"/>
      <c r="D587" s="9"/>
      <c r="E587" s="9"/>
      <c r="F587" s="9"/>
      <c r="G587" s="9"/>
    </row>
    <row r="588" spans="2:7">
      <c r="B588" s="9"/>
      <c r="D588" s="9"/>
      <c r="E588" s="9"/>
      <c r="F588" s="9"/>
      <c r="G588" s="9"/>
    </row>
    <row r="589" spans="2:7">
      <c r="B589" s="9"/>
      <c r="D589" s="9"/>
      <c r="E589" s="9"/>
      <c r="F589" s="9"/>
      <c r="G589" s="9"/>
    </row>
    <row r="590" spans="2:7">
      <c r="B590" s="9"/>
      <c r="D590" s="9"/>
      <c r="E590" s="9"/>
      <c r="F590" s="9"/>
      <c r="G590" s="9"/>
    </row>
    <row r="591" spans="2:7">
      <c r="B591" s="9"/>
      <c r="D591" s="9"/>
      <c r="E591" s="9"/>
      <c r="F591" s="9"/>
      <c r="G591" s="9"/>
    </row>
    <row r="592" spans="2:7">
      <c r="B592" s="9"/>
      <c r="D592" s="9"/>
      <c r="E592" s="9"/>
      <c r="F592" s="9"/>
      <c r="G592" s="9"/>
    </row>
    <row r="593" spans="2:7">
      <c r="B593" s="9"/>
      <c r="D593" s="9"/>
      <c r="E593" s="9"/>
      <c r="F593" s="9"/>
      <c r="G593" s="9"/>
    </row>
    <row r="594" spans="2:7">
      <c r="B594" s="9"/>
      <c r="D594" s="9"/>
      <c r="E594" s="9"/>
      <c r="F594" s="9"/>
      <c r="G594" s="9"/>
    </row>
    <row r="595" spans="2:7">
      <c r="B595" s="9"/>
      <c r="D595" s="9"/>
      <c r="E595" s="9"/>
      <c r="F595" s="9"/>
      <c r="G595" s="9"/>
    </row>
    <row r="596" spans="2:7">
      <c r="B596" s="9"/>
      <c r="D596" s="9"/>
      <c r="E596" s="9"/>
      <c r="F596" s="9"/>
      <c r="G596" s="9"/>
    </row>
    <row r="597" spans="2:7">
      <c r="B597" s="9"/>
      <c r="D597" s="9"/>
      <c r="E597" s="9"/>
      <c r="F597" s="9"/>
      <c r="G597" s="9"/>
    </row>
    <row r="598" spans="2:7">
      <c r="B598" s="9"/>
      <c r="D598" s="9"/>
      <c r="E598" s="9"/>
      <c r="F598" s="9"/>
      <c r="G598" s="9"/>
    </row>
    <row r="599" spans="2:7">
      <c r="B599" s="9"/>
      <c r="D599" s="9"/>
      <c r="E599" s="9"/>
      <c r="F599" s="9"/>
      <c r="G599" s="9"/>
    </row>
    <row r="600" spans="2:7">
      <c r="B600" s="9"/>
      <c r="D600" s="9"/>
      <c r="E600" s="9"/>
      <c r="F600" s="9"/>
      <c r="G600" s="9"/>
    </row>
    <row r="601" spans="2:7">
      <c r="B601" s="9"/>
      <c r="D601" s="9"/>
      <c r="E601" s="9"/>
      <c r="F601" s="9"/>
      <c r="G601" s="9"/>
    </row>
    <row r="602" spans="2:7">
      <c r="B602" s="9"/>
      <c r="D602" s="9"/>
      <c r="E602" s="9"/>
      <c r="F602" s="9"/>
      <c r="G602" s="9"/>
    </row>
    <row r="603" spans="2:7">
      <c r="B603" s="9"/>
      <c r="D603" s="9"/>
      <c r="E603" s="9"/>
      <c r="F603" s="9"/>
      <c r="G603" s="9"/>
    </row>
    <row r="604" spans="2:7">
      <c r="B604" s="9"/>
      <c r="D604" s="9"/>
      <c r="E604" s="9"/>
      <c r="F604" s="9"/>
      <c r="G604" s="9"/>
    </row>
    <row r="605" spans="2:7">
      <c r="B605" s="9"/>
      <c r="D605" s="9"/>
      <c r="E605" s="9"/>
      <c r="F605" s="9"/>
      <c r="G605" s="9"/>
    </row>
    <row r="606" spans="2:7">
      <c r="B606" s="9"/>
      <c r="D606" s="9"/>
      <c r="E606" s="9"/>
      <c r="F606" s="9"/>
      <c r="G606" s="9"/>
    </row>
    <row r="607" spans="2:7">
      <c r="B607" s="9"/>
      <c r="D607" s="9"/>
      <c r="E607" s="9"/>
      <c r="F607" s="9"/>
      <c r="G607" s="9"/>
    </row>
    <row r="608" spans="2:7">
      <c r="B608" s="9"/>
      <c r="D608" s="9"/>
      <c r="E608" s="9"/>
      <c r="F608" s="9"/>
      <c r="G608" s="9"/>
    </row>
    <row r="609" spans="2:7">
      <c r="B609" s="9"/>
      <c r="D609" s="9"/>
      <c r="E609" s="9"/>
      <c r="F609" s="9"/>
      <c r="G609" s="9"/>
    </row>
    <row r="610" spans="2:7">
      <c r="B610" s="9"/>
      <c r="D610" s="9"/>
      <c r="E610" s="9"/>
      <c r="F610" s="9"/>
      <c r="G610" s="9"/>
    </row>
    <row r="611" spans="2:7">
      <c r="B611" s="9"/>
      <c r="D611" s="9"/>
      <c r="E611" s="9"/>
      <c r="F611" s="9"/>
      <c r="G611" s="9"/>
    </row>
    <row r="612" spans="2:7">
      <c r="B612" s="9"/>
      <c r="D612" s="9"/>
      <c r="E612" s="9"/>
      <c r="F612" s="9"/>
      <c r="G612" s="9"/>
    </row>
    <row r="613" spans="2:7">
      <c r="B613" s="9"/>
      <c r="D613" s="9"/>
      <c r="E613" s="9"/>
      <c r="F613" s="9"/>
      <c r="G613" s="9"/>
    </row>
    <row r="614" spans="2:7">
      <c r="B614" s="9"/>
      <c r="D614" s="9"/>
      <c r="E614" s="9"/>
      <c r="F614" s="9"/>
      <c r="G614" s="9"/>
    </row>
    <row r="615" spans="2:7">
      <c r="B615" s="9"/>
      <c r="D615" s="9"/>
      <c r="E615" s="9"/>
      <c r="F615" s="9"/>
      <c r="G615" s="9"/>
    </row>
    <row r="616" spans="2:7">
      <c r="B616" s="9"/>
      <c r="D616" s="9"/>
      <c r="E616" s="9"/>
      <c r="F616" s="9"/>
      <c r="G616" s="9"/>
    </row>
    <row r="617" spans="2:7">
      <c r="B617" s="9"/>
      <c r="D617" s="9"/>
      <c r="E617" s="9"/>
      <c r="F617" s="9"/>
      <c r="G617" s="9"/>
    </row>
    <row r="618" spans="2:7">
      <c r="B618" s="9"/>
      <c r="D618" s="9"/>
      <c r="E618" s="9"/>
      <c r="F618" s="9"/>
      <c r="G618" s="9"/>
    </row>
    <row r="619" spans="2:7">
      <c r="B619" s="9"/>
      <c r="D619" s="9"/>
      <c r="E619" s="9"/>
      <c r="F619" s="9"/>
      <c r="G619" s="9"/>
    </row>
    <row r="620" spans="2:7">
      <c r="B620" s="9"/>
      <c r="D620" s="9"/>
      <c r="E620" s="9"/>
      <c r="F620" s="9"/>
      <c r="G620" s="9"/>
    </row>
    <row r="621" spans="2:7">
      <c r="B621" s="9"/>
      <c r="D621" s="9"/>
      <c r="E621" s="9"/>
      <c r="F621" s="9"/>
      <c r="G621" s="9"/>
    </row>
    <row r="622" spans="2:7">
      <c r="B622" s="9"/>
      <c r="D622" s="9"/>
      <c r="E622" s="9"/>
      <c r="F622" s="9"/>
      <c r="G622" s="9"/>
    </row>
    <row r="623" spans="2:7">
      <c r="B623" s="9"/>
      <c r="D623" s="9"/>
      <c r="E623" s="9"/>
      <c r="F623" s="9"/>
      <c r="G623" s="9"/>
    </row>
    <row r="624" spans="2:7">
      <c r="B624" s="9"/>
      <c r="D624" s="9"/>
      <c r="E624" s="9"/>
      <c r="F624" s="9"/>
      <c r="G624" s="9"/>
    </row>
    <row r="625" spans="2:7">
      <c r="B625" s="9"/>
      <c r="D625" s="9"/>
      <c r="E625" s="9"/>
      <c r="F625" s="9"/>
      <c r="G625" s="9"/>
    </row>
    <row r="626" spans="2:7">
      <c r="B626" s="9"/>
      <c r="D626" s="9"/>
      <c r="E626" s="9"/>
      <c r="F626" s="9"/>
      <c r="G626" s="9"/>
    </row>
    <row r="627" spans="2:7">
      <c r="B627" s="9"/>
      <c r="D627" s="9"/>
      <c r="E627" s="9"/>
      <c r="F627" s="9"/>
      <c r="G627" s="9"/>
    </row>
    <row r="628" spans="2:7">
      <c r="B628" s="9"/>
      <c r="D628" s="9"/>
      <c r="E628" s="9"/>
      <c r="F628" s="9"/>
      <c r="G628" s="9"/>
    </row>
    <row r="629" spans="2:7">
      <c r="B629" s="9"/>
      <c r="D629" s="9"/>
      <c r="E629" s="9"/>
      <c r="F629" s="9"/>
      <c r="G629" s="9"/>
    </row>
    <row r="630" spans="2:7">
      <c r="B630" s="9"/>
      <c r="D630" s="9"/>
      <c r="E630" s="9"/>
      <c r="F630" s="9"/>
      <c r="G630" s="9"/>
    </row>
    <row r="631" spans="2:7">
      <c r="B631" s="9"/>
      <c r="D631" s="9"/>
      <c r="E631" s="9"/>
      <c r="F631" s="9"/>
      <c r="G631" s="9"/>
    </row>
    <row r="632" spans="2:7">
      <c r="B632" s="9"/>
      <c r="D632" s="9"/>
      <c r="E632" s="9"/>
      <c r="F632" s="9"/>
      <c r="G632" s="9"/>
    </row>
    <row r="633" spans="2:7">
      <c r="B633" s="9"/>
      <c r="D633" s="9"/>
      <c r="E633" s="9"/>
      <c r="F633" s="9"/>
      <c r="G633" s="9"/>
    </row>
    <row r="634" spans="2:7">
      <c r="B634" s="9"/>
      <c r="D634" s="9"/>
      <c r="E634" s="9"/>
      <c r="F634" s="9"/>
      <c r="G634" s="9"/>
    </row>
    <row r="635" spans="2:7">
      <c r="B635" s="9"/>
      <c r="D635" s="9"/>
      <c r="E635" s="9"/>
      <c r="F635" s="9"/>
      <c r="G635" s="9"/>
    </row>
    <row r="636" spans="2:7">
      <c r="B636" s="9"/>
      <c r="D636" s="9"/>
      <c r="E636" s="9"/>
      <c r="F636" s="9"/>
      <c r="G636" s="9"/>
    </row>
    <row r="637" spans="2:7">
      <c r="B637" s="9"/>
      <c r="D637" s="9"/>
      <c r="E637" s="9"/>
      <c r="F637" s="9"/>
      <c r="G637" s="9"/>
    </row>
    <row r="638" spans="2:7">
      <c r="B638" s="9"/>
      <c r="D638" s="9"/>
      <c r="E638" s="9"/>
      <c r="F638" s="9"/>
      <c r="G638" s="9"/>
    </row>
    <row r="639" spans="2:7">
      <c r="B639" s="9"/>
      <c r="D639" s="9"/>
      <c r="E639" s="9"/>
      <c r="F639" s="9"/>
      <c r="G639" s="9"/>
    </row>
    <row r="640" spans="2:7">
      <c r="B640" s="9"/>
      <c r="D640" s="9"/>
      <c r="E640" s="9"/>
      <c r="F640" s="9"/>
      <c r="G640" s="9"/>
    </row>
    <row r="641" spans="2:7">
      <c r="B641" s="9"/>
      <c r="D641" s="9"/>
      <c r="E641" s="9"/>
      <c r="F641" s="9"/>
      <c r="G641" s="9"/>
    </row>
    <row r="642" spans="2:7">
      <c r="B642" s="9"/>
      <c r="D642" s="9"/>
      <c r="E642" s="9"/>
      <c r="F642" s="9"/>
      <c r="G642" s="9"/>
    </row>
    <row r="643" spans="2:7">
      <c r="B643" s="9"/>
      <c r="D643" s="9"/>
      <c r="E643" s="9"/>
      <c r="F643" s="9"/>
      <c r="G643" s="9"/>
    </row>
    <row r="644" spans="2:7">
      <c r="B644" s="9"/>
      <c r="D644" s="9"/>
      <c r="E644" s="9"/>
      <c r="F644" s="9"/>
      <c r="G644" s="9"/>
    </row>
    <row r="645" spans="2:7">
      <c r="B645" s="9"/>
      <c r="D645" s="9"/>
      <c r="E645" s="9"/>
      <c r="F645" s="9"/>
      <c r="G645" s="9"/>
    </row>
    <row r="646" spans="2:7">
      <c r="B646" s="9"/>
      <c r="D646" s="9"/>
      <c r="E646" s="9"/>
      <c r="F646" s="9"/>
      <c r="G646" s="9"/>
    </row>
    <row r="647" spans="2:7">
      <c r="B647" s="9"/>
      <c r="D647" s="9"/>
      <c r="E647" s="9"/>
      <c r="F647" s="9"/>
      <c r="G647" s="9"/>
    </row>
    <row r="648" spans="2:7">
      <c r="B648" s="9"/>
      <c r="D648" s="9"/>
      <c r="E648" s="9"/>
      <c r="F648" s="9"/>
      <c r="G648" s="9"/>
    </row>
    <row r="649" spans="2:7">
      <c r="B649" s="9"/>
      <c r="D649" s="9"/>
      <c r="E649" s="9"/>
      <c r="F649" s="9"/>
      <c r="G649" s="9"/>
    </row>
    <row r="650" spans="2:7">
      <c r="B650" s="9"/>
      <c r="D650" s="9"/>
      <c r="E650" s="9"/>
      <c r="F650" s="9"/>
      <c r="G650" s="9"/>
    </row>
    <row r="651" spans="2:7">
      <c r="B651" s="9"/>
      <c r="D651" s="9"/>
      <c r="E651" s="9"/>
      <c r="F651" s="9"/>
      <c r="G651" s="9"/>
    </row>
    <row r="652" spans="2:7">
      <c r="B652" s="9"/>
      <c r="D652" s="9"/>
      <c r="E652" s="9"/>
      <c r="F652" s="9"/>
      <c r="G652" s="9"/>
    </row>
    <row r="653" spans="2:7">
      <c r="B653" s="9"/>
      <c r="D653" s="9"/>
      <c r="E653" s="9"/>
      <c r="F653" s="9"/>
      <c r="G653" s="9"/>
    </row>
    <row r="654" spans="2:7">
      <c r="B654" s="9"/>
      <c r="D654" s="9"/>
      <c r="E654" s="9"/>
      <c r="F654" s="9"/>
      <c r="G654" s="9"/>
    </row>
    <row r="655" spans="2:7">
      <c r="B655" s="9"/>
      <c r="D655" s="9"/>
      <c r="E655" s="9"/>
      <c r="F655" s="9"/>
      <c r="G655" s="9"/>
    </row>
    <row r="656" spans="2:7">
      <c r="B656" s="9"/>
      <c r="D656" s="9"/>
      <c r="E656" s="9"/>
      <c r="F656" s="9"/>
      <c r="G656" s="9"/>
    </row>
    <row r="657" spans="2:7">
      <c r="B657" s="9"/>
      <c r="D657" s="9"/>
      <c r="E657" s="9"/>
      <c r="F657" s="9"/>
      <c r="G657" s="9"/>
    </row>
    <row r="658" spans="2:7">
      <c r="B658" s="9"/>
      <c r="D658" s="9"/>
      <c r="E658" s="9"/>
      <c r="F658" s="9"/>
      <c r="G658" s="9"/>
    </row>
    <row r="659" spans="2:7">
      <c r="B659" s="9"/>
      <c r="D659" s="9"/>
      <c r="E659" s="9"/>
      <c r="F659" s="9"/>
      <c r="G659" s="9"/>
    </row>
    <row r="660" spans="2:7">
      <c r="B660" s="9"/>
      <c r="D660" s="9"/>
      <c r="E660" s="9"/>
      <c r="F660" s="9"/>
      <c r="G660" s="9"/>
    </row>
    <row r="661" spans="2:7">
      <c r="B661" s="9"/>
      <c r="D661" s="9"/>
      <c r="E661" s="9"/>
      <c r="F661" s="9"/>
      <c r="G661" s="9"/>
    </row>
  </sheetData>
  <mergeCells count="5">
    <mergeCell ref="E60:F60"/>
    <mergeCell ref="E103:F103"/>
    <mergeCell ref="E104:F104"/>
    <mergeCell ref="E61:F61"/>
    <mergeCell ref="E154:F154"/>
  </mergeCells>
  <pageMargins left="0.59055118110236227" right="0.43307086614173229" top="0.39370078740157483" bottom="0.51181102362204722" header="0.31496062992125984" footer="0.31496062992125984"/>
  <pageSetup paperSize="9" scale="78" fitToHeight="0" orientation="portrait" useFirstPageNumber="1" r:id="rId1"/>
  <headerFooter>
    <oddFooter>&amp;C1.&amp;P</oddFooter>
    <firstFooter>&amp;C1.1&amp;P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675"/>
  <sheetViews>
    <sheetView showGridLines="0" view="pageBreakPreview" zoomScaleSheetLayoutView="100" workbookViewId="0">
      <selection activeCell="A4" sqref="A4"/>
    </sheetView>
  </sheetViews>
  <sheetFormatPr defaultColWidth="8.88671875" defaultRowHeight="13.2"/>
  <cols>
    <col min="1" max="1" width="8.33203125" style="68" customWidth="1"/>
    <col min="2" max="2" width="9.44140625" style="48" customWidth="1"/>
    <col min="3" max="3" width="40.44140625" style="48" customWidth="1"/>
    <col min="4" max="4" width="10" style="48" customWidth="1"/>
    <col min="5" max="5" width="13.44140625" style="48" customWidth="1"/>
    <col min="6" max="6" width="13.6640625" style="151" bestFit="1" customWidth="1"/>
    <col min="7" max="7" width="15" style="151" customWidth="1"/>
    <col min="8" max="16384" width="8.88671875" style="58"/>
  </cols>
  <sheetData>
    <row r="1" spans="1:7" s="57" customFormat="1">
      <c r="A1" s="305" t="str">
        <f>'P&amp;G - Section 1'!A1</f>
        <v>OR TAMBO DISTRICT MUNICIPALITY</v>
      </c>
      <c r="B1" s="306"/>
      <c r="C1" s="306"/>
      <c r="D1" s="306"/>
      <c r="E1" s="306"/>
      <c r="F1" s="307"/>
      <c r="G1" s="308"/>
    </row>
    <row r="2" spans="1:7">
      <c r="A2" s="300" t="str">
        <f>'P&amp;G - Section 1'!A2</f>
        <v>MTHATHA CENTRAL CORRIDOR REGIONAL BULK WATER SUPPLY – PHASE 1</v>
      </c>
      <c r="G2" s="309"/>
    </row>
    <row r="3" spans="1:7">
      <c r="A3" s="297" t="str">
        <f>'P&amp;G - Section 1'!A3</f>
        <v>CONSTRUCTION OF BULK GRAVITY MAIN FROM LINDILE TO TSHEMESE - CONTRACT 2</v>
      </c>
      <c r="G3" s="309"/>
    </row>
    <row r="4" spans="1:7">
      <c r="A4" s="297" t="str">
        <f>'P&amp;G - Section 1'!A4</f>
        <v>MIS 535 774 B</v>
      </c>
      <c r="G4" s="309"/>
    </row>
    <row r="5" spans="1:7">
      <c r="A5" s="310"/>
      <c r="C5" s="101"/>
      <c r="D5" s="101"/>
      <c r="E5" s="101"/>
      <c r="F5" s="152"/>
      <c r="G5" s="301" t="s">
        <v>37</v>
      </c>
    </row>
    <row r="6" spans="1:7" s="60" customFormat="1" ht="5.4">
      <c r="A6" s="311"/>
      <c r="B6" s="73"/>
      <c r="C6" s="73"/>
      <c r="D6" s="73"/>
      <c r="E6" s="73"/>
      <c r="F6" s="153"/>
      <c r="G6" s="312"/>
    </row>
    <row r="7" spans="1:7" s="54" customFormat="1" ht="5.4">
      <c r="A7" s="98"/>
      <c r="B7" s="98"/>
      <c r="C7" s="98"/>
      <c r="D7" s="98"/>
      <c r="E7" s="98"/>
      <c r="F7" s="154"/>
      <c r="G7" s="154"/>
    </row>
    <row r="8" spans="1:7" s="54" customFormat="1">
      <c r="A8" s="99" t="s">
        <v>0</v>
      </c>
      <c r="B8" s="99" t="s">
        <v>1</v>
      </c>
      <c r="C8" s="99" t="s">
        <v>2</v>
      </c>
      <c r="D8" s="84" t="s">
        <v>3</v>
      </c>
      <c r="E8" s="84" t="s">
        <v>4</v>
      </c>
      <c r="F8" s="155" t="s">
        <v>5</v>
      </c>
      <c r="G8" s="155" t="s">
        <v>6</v>
      </c>
    </row>
    <row r="9" spans="1:7" s="54" customFormat="1">
      <c r="A9" s="99" t="s">
        <v>7</v>
      </c>
      <c r="B9" s="99"/>
      <c r="C9" s="99"/>
      <c r="D9" s="84"/>
      <c r="E9" s="84"/>
      <c r="F9" s="155"/>
      <c r="G9" s="155" t="s">
        <v>8</v>
      </c>
    </row>
    <row r="10" spans="1:7" s="54" customFormat="1" ht="5.4">
      <c r="A10" s="100"/>
      <c r="B10" s="100"/>
      <c r="C10" s="100"/>
      <c r="D10" s="100"/>
      <c r="E10" s="100"/>
      <c r="F10" s="156"/>
      <c r="G10" s="156"/>
    </row>
    <row r="11" spans="1:7" s="62" customFormat="1" ht="5.4">
      <c r="A11" s="102"/>
      <c r="B11" s="102"/>
      <c r="C11" s="102"/>
      <c r="D11" s="102"/>
      <c r="E11" s="103"/>
      <c r="F11" s="157"/>
      <c r="G11" s="157"/>
    </row>
    <row r="12" spans="1:7" s="63" customFormat="1" ht="37.950000000000003" customHeight="1">
      <c r="A12" s="287">
        <v>2</v>
      </c>
      <c r="B12" s="104" t="s">
        <v>392</v>
      </c>
      <c r="C12" s="104" t="s">
        <v>426</v>
      </c>
      <c r="D12" s="105"/>
      <c r="E12" s="106"/>
      <c r="F12" s="158"/>
      <c r="G12" s="158"/>
    </row>
    <row r="13" spans="1:7" s="63" customFormat="1" ht="13.5" customHeight="1">
      <c r="A13" s="287"/>
      <c r="B13" s="104"/>
      <c r="C13" s="104"/>
      <c r="D13" s="105"/>
      <c r="E13" s="106"/>
      <c r="F13" s="158"/>
      <c r="G13" s="158"/>
    </row>
    <row r="14" spans="1:7" s="63" customFormat="1">
      <c r="A14" s="236">
        <v>2.1</v>
      </c>
      <c r="B14" s="105"/>
      <c r="C14" s="107" t="s">
        <v>38</v>
      </c>
      <c r="D14" s="105"/>
      <c r="E14" s="106"/>
      <c r="F14" s="158"/>
      <c r="G14" s="158"/>
    </row>
    <row r="15" spans="1:7" s="63" customFormat="1">
      <c r="A15" s="236"/>
      <c r="B15" s="105"/>
      <c r="C15" s="105"/>
      <c r="D15" s="105"/>
      <c r="E15" s="106"/>
      <c r="F15" s="158"/>
      <c r="G15" s="158"/>
    </row>
    <row r="16" spans="1:7" s="63" customFormat="1" ht="39.6">
      <c r="A16" s="247" t="s">
        <v>39</v>
      </c>
      <c r="B16" s="202" t="s">
        <v>40</v>
      </c>
      <c r="C16" s="202" t="s">
        <v>41</v>
      </c>
      <c r="D16" s="247" t="s">
        <v>21</v>
      </c>
      <c r="E16" s="219">
        <v>8207</v>
      </c>
      <c r="F16" s="251"/>
      <c r="G16" s="251"/>
    </row>
    <row r="17" spans="1:12" s="63" customFormat="1">
      <c r="A17" s="236"/>
      <c r="B17" s="105"/>
      <c r="C17" s="105"/>
      <c r="D17" s="236"/>
      <c r="E17" s="220"/>
      <c r="F17" s="252"/>
      <c r="G17" s="252"/>
    </row>
    <row r="18" spans="1:12" s="63" customFormat="1" ht="26.4">
      <c r="A18" s="236" t="s">
        <v>42</v>
      </c>
      <c r="B18" s="105" t="s">
        <v>43</v>
      </c>
      <c r="C18" s="108" t="s">
        <v>44</v>
      </c>
      <c r="D18" s="236"/>
      <c r="E18" s="220"/>
      <c r="F18" s="252"/>
      <c r="G18" s="252"/>
    </row>
    <row r="19" spans="1:12" s="63" customFormat="1">
      <c r="A19" s="236"/>
      <c r="B19" s="105"/>
      <c r="C19" s="105"/>
      <c r="D19" s="236"/>
      <c r="E19" s="220"/>
      <c r="F19" s="252"/>
      <c r="G19" s="252"/>
    </row>
    <row r="20" spans="1:12" s="110" customFormat="1">
      <c r="A20" s="83" t="s">
        <v>45</v>
      </c>
      <c r="B20" s="109" t="s">
        <v>46</v>
      </c>
      <c r="C20" s="109" t="s">
        <v>47</v>
      </c>
      <c r="D20" s="83" t="s">
        <v>48</v>
      </c>
      <c r="E20" s="221">
        <v>10</v>
      </c>
      <c r="F20" s="251"/>
      <c r="G20" s="251"/>
    </row>
    <row r="21" spans="1:12" s="63" customFormat="1" ht="9.75" customHeight="1">
      <c r="A21" s="236"/>
      <c r="B21" s="105"/>
      <c r="C21" s="105"/>
      <c r="D21" s="236"/>
      <c r="E21" s="219"/>
      <c r="F21" s="224"/>
      <c r="G21" s="252"/>
    </row>
    <row r="22" spans="1:12" s="63" customFormat="1" ht="26.4">
      <c r="A22" s="236" t="s">
        <v>147</v>
      </c>
      <c r="B22" s="105" t="s">
        <v>50</v>
      </c>
      <c r="C22" s="105" t="s">
        <v>141</v>
      </c>
      <c r="D22" s="236" t="s">
        <v>51</v>
      </c>
      <c r="E22" s="219">
        <f>E16*0.7*0.15</f>
        <v>861.7349999999999</v>
      </c>
      <c r="F22" s="251"/>
      <c r="G22" s="251"/>
    </row>
    <row r="23" spans="1:12" s="63" customFormat="1">
      <c r="A23" s="236"/>
      <c r="B23" s="105"/>
      <c r="C23" s="105"/>
      <c r="D23" s="236"/>
      <c r="E23" s="219"/>
      <c r="F23" s="252"/>
      <c r="G23" s="252"/>
    </row>
    <row r="24" spans="1:12" s="110" customFormat="1" ht="52.95" customHeight="1">
      <c r="A24" s="83" t="s">
        <v>148</v>
      </c>
      <c r="B24" s="111"/>
      <c r="C24" s="112" t="s">
        <v>53</v>
      </c>
      <c r="D24" s="238"/>
      <c r="E24" s="117"/>
      <c r="F24" s="225"/>
      <c r="G24" s="218"/>
    </row>
    <row r="25" spans="1:12" s="110" customFormat="1">
      <c r="A25" s="83"/>
      <c r="B25" s="115"/>
      <c r="C25" s="233"/>
      <c r="D25" s="238"/>
      <c r="E25" s="117"/>
      <c r="F25" s="225"/>
      <c r="G25" s="218"/>
    </row>
    <row r="26" spans="1:12" s="110" customFormat="1">
      <c r="A26" s="83" t="s">
        <v>149</v>
      </c>
      <c r="B26" s="115"/>
      <c r="C26" s="233" t="s">
        <v>142</v>
      </c>
      <c r="D26" s="238" t="s">
        <v>54</v>
      </c>
      <c r="E26" s="117">
        <v>50</v>
      </c>
      <c r="F26" s="251"/>
      <c r="G26" s="251"/>
      <c r="L26" s="116"/>
    </row>
    <row r="27" spans="1:12" s="110" customFormat="1">
      <c r="A27" s="83"/>
      <c r="B27" s="115"/>
      <c r="C27" s="233"/>
      <c r="D27" s="238"/>
      <c r="E27" s="117"/>
      <c r="F27" s="251"/>
      <c r="G27" s="251"/>
      <c r="L27" s="116"/>
    </row>
    <row r="28" spans="1:12" s="110" customFormat="1">
      <c r="A28" s="83" t="s">
        <v>150</v>
      </c>
      <c r="B28" s="115"/>
      <c r="C28" s="233" t="s">
        <v>143</v>
      </c>
      <c r="D28" s="238" t="s">
        <v>54</v>
      </c>
      <c r="E28" s="117">
        <v>25</v>
      </c>
      <c r="F28" s="251"/>
      <c r="G28" s="251"/>
      <c r="L28" s="116"/>
    </row>
    <row r="29" spans="1:12" s="110" customFormat="1">
      <c r="A29" s="83"/>
      <c r="B29" s="115"/>
      <c r="C29" s="233"/>
      <c r="D29" s="238"/>
      <c r="E29" s="117"/>
      <c r="F29" s="225"/>
      <c r="G29" s="218"/>
      <c r="L29" s="116"/>
    </row>
    <row r="30" spans="1:12" s="110" customFormat="1">
      <c r="A30" s="83" t="s">
        <v>151</v>
      </c>
      <c r="B30" s="115"/>
      <c r="C30" s="233" t="s">
        <v>144</v>
      </c>
      <c r="D30" s="238" t="s">
        <v>145</v>
      </c>
      <c r="E30" s="117">
        <v>0.66700000000000004</v>
      </c>
      <c r="F30" s="251"/>
      <c r="G30" s="251"/>
      <c r="L30" s="116"/>
    </row>
    <row r="31" spans="1:12" s="110" customFormat="1">
      <c r="A31" s="109"/>
      <c r="B31" s="115"/>
      <c r="C31" s="233"/>
      <c r="D31" s="113"/>
      <c r="E31" s="114"/>
      <c r="F31" s="226"/>
      <c r="G31" s="313"/>
      <c r="L31" s="116"/>
    </row>
    <row r="32" spans="1:12" s="110" customFormat="1" ht="52.8">
      <c r="A32" s="83" t="s">
        <v>195</v>
      </c>
      <c r="B32" s="115"/>
      <c r="C32" s="233" t="s">
        <v>194</v>
      </c>
      <c r="D32" s="238" t="s">
        <v>21</v>
      </c>
      <c r="E32" s="117">
        <f>E16*5%</f>
        <v>410.35</v>
      </c>
      <c r="F32" s="251"/>
      <c r="G32" s="251"/>
      <c r="L32" s="116"/>
    </row>
    <row r="33" spans="1:12" s="110" customFormat="1">
      <c r="A33" s="109"/>
      <c r="B33" s="115"/>
      <c r="C33" s="233"/>
      <c r="D33" s="113"/>
      <c r="E33" s="114"/>
      <c r="F33" s="226"/>
      <c r="G33" s="313"/>
      <c r="L33" s="116"/>
    </row>
    <row r="34" spans="1:12" s="110" customFormat="1" ht="52.8">
      <c r="A34" s="83" t="s">
        <v>198</v>
      </c>
      <c r="B34" s="115"/>
      <c r="C34" s="233" t="s">
        <v>196</v>
      </c>
      <c r="D34" s="238" t="s">
        <v>197</v>
      </c>
      <c r="E34" s="117">
        <v>33</v>
      </c>
      <c r="F34" s="251"/>
      <c r="G34" s="251"/>
      <c r="L34" s="116"/>
    </row>
    <row r="35" spans="1:12" s="110" customFormat="1">
      <c r="A35" s="109"/>
      <c r="B35" s="115"/>
      <c r="C35" s="233"/>
      <c r="D35" s="113"/>
      <c r="E35" s="114"/>
      <c r="F35" s="226"/>
      <c r="G35" s="313"/>
      <c r="L35" s="116"/>
    </row>
    <row r="36" spans="1:12" s="110" customFormat="1">
      <c r="A36" s="109"/>
      <c r="B36" s="115"/>
      <c r="C36" s="233"/>
      <c r="D36" s="113"/>
      <c r="E36" s="114"/>
      <c r="F36" s="160"/>
      <c r="G36" s="314"/>
      <c r="L36" s="116"/>
    </row>
    <row r="37" spans="1:12" s="110" customFormat="1">
      <c r="A37" s="109"/>
      <c r="B37" s="115"/>
      <c r="C37" s="233"/>
      <c r="D37" s="113"/>
      <c r="E37" s="114"/>
      <c r="F37" s="160"/>
      <c r="G37" s="314"/>
      <c r="L37" s="116"/>
    </row>
    <row r="38" spans="1:12" s="110" customFormat="1">
      <c r="A38" s="109"/>
      <c r="B38" s="115"/>
      <c r="C38" s="233"/>
      <c r="D38" s="113"/>
      <c r="E38" s="114"/>
      <c r="F38" s="160"/>
      <c r="G38" s="314"/>
      <c r="L38" s="116"/>
    </row>
    <row r="39" spans="1:12" s="110" customFormat="1">
      <c r="A39" s="109"/>
      <c r="B39" s="115"/>
      <c r="C39" s="233"/>
      <c r="D39" s="113"/>
      <c r="E39" s="114"/>
      <c r="F39" s="160"/>
      <c r="G39" s="314"/>
      <c r="L39" s="116"/>
    </row>
    <row r="40" spans="1:12" s="110" customFormat="1">
      <c r="A40" s="109"/>
      <c r="B40" s="115"/>
      <c r="C40" s="233"/>
      <c r="D40" s="113"/>
      <c r="E40" s="114"/>
      <c r="F40" s="160"/>
      <c r="G40" s="314"/>
      <c r="L40" s="116"/>
    </row>
    <row r="41" spans="1:12" s="110" customFormat="1">
      <c r="A41" s="109"/>
      <c r="B41" s="115"/>
      <c r="C41" s="233"/>
      <c r="D41" s="113"/>
      <c r="E41" s="114"/>
      <c r="F41" s="160"/>
      <c r="G41" s="314"/>
      <c r="L41" s="116"/>
    </row>
    <row r="42" spans="1:12" s="110" customFormat="1">
      <c r="A42" s="109"/>
      <c r="B42" s="115"/>
      <c r="C42" s="233"/>
      <c r="D42" s="113"/>
      <c r="E42" s="114"/>
      <c r="F42" s="160"/>
      <c r="G42" s="314"/>
      <c r="L42" s="116"/>
    </row>
    <row r="43" spans="1:12" s="110" customFormat="1">
      <c r="A43" s="109"/>
      <c r="B43" s="115"/>
      <c r="C43" s="233"/>
      <c r="D43" s="113"/>
      <c r="E43" s="114"/>
      <c r="F43" s="160"/>
      <c r="G43" s="314"/>
      <c r="L43" s="116"/>
    </row>
    <row r="44" spans="1:12" s="110" customFormat="1">
      <c r="A44" s="109"/>
      <c r="B44" s="115"/>
      <c r="C44" s="233"/>
      <c r="D44" s="113"/>
      <c r="E44" s="114"/>
      <c r="F44" s="160"/>
      <c r="G44" s="314"/>
      <c r="L44" s="116"/>
    </row>
    <row r="45" spans="1:12" s="110" customFormat="1">
      <c r="A45" s="109"/>
      <c r="B45" s="115"/>
      <c r="C45" s="233"/>
      <c r="D45" s="113"/>
      <c r="E45" s="114"/>
      <c r="F45" s="160"/>
      <c r="G45" s="314"/>
      <c r="L45" s="116"/>
    </row>
    <row r="46" spans="1:12" s="110" customFormat="1">
      <c r="A46" s="109"/>
      <c r="B46" s="115"/>
      <c r="C46" s="233"/>
      <c r="D46" s="113"/>
      <c r="E46" s="114"/>
      <c r="F46" s="160"/>
      <c r="G46" s="314"/>
      <c r="L46" s="116"/>
    </row>
    <row r="47" spans="1:12" s="110" customFormat="1">
      <c r="A47" s="109"/>
      <c r="B47" s="115"/>
      <c r="C47" s="233"/>
      <c r="D47" s="113"/>
      <c r="E47" s="114"/>
      <c r="F47" s="160"/>
      <c r="G47" s="314"/>
      <c r="L47" s="116"/>
    </row>
    <row r="48" spans="1:12" s="110" customFormat="1">
      <c r="A48" s="109"/>
      <c r="B48" s="115"/>
      <c r="C48" s="233"/>
      <c r="D48" s="113"/>
      <c r="E48" s="114"/>
      <c r="F48" s="160"/>
      <c r="G48" s="314"/>
      <c r="L48" s="116"/>
    </row>
    <row r="49" spans="1:12" s="110" customFormat="1">
      <c r="A49" s="109"/>
      <c r="B49" s="115"/>
      <c r="C49" s="233"/>
      <c r="D49" s="113"/>
      <c r="E49" s="114"/>
      <c r="F49" s="160"/>
      <c r="G49" s="314"/>
      <c r="L49" s="116"/>
    </row>
    <row r="50" spans="1:12" s="110" customFormat="1">
      <c r="A50" s="109"/>
      <c r="B50" s="115"/>
      <c r="C50" s="233"/>
      <c r="D50" s="113"/>
      <c r="E50" s="114"/>
      <c r="F50" s="160"/>
      <c r="G50" s="314"/>
      <c r="L50" s="116"/>
    </row>
    <row r="51" spans="1:12" s="110" customFormat="1" ht="7.2" customHeight="1">
      <c r="A51" s="109"/>
      <c r="B51" s="115"/>
      <c r="C51" s="233"/>
      <c r="D51" s="113"/>
      <c r="E51" s="114"/>
      <c r="F51" s="160"/>
      <c r="G51" s="314"/>
      <c r="L51" s="116"/>
    </row>
    <row r="52" spans="1:12" s="110" customFormat="1">
      <c r="A52" s="109"/>
      <c r="B52" s="115"/>
      <c r="C52" s="233"/>
      <c r="D52" s="113"/>
      <c r="E52" s="114"/>
      <c r="F52" s="160"/>
      <c r="G52" s="314"/>
      <c r="L52" s="116"/>
    </row>
    <row r="53" spans="1:12" s="110" customFormat="1">
      <c r="A53" s="109"/>
      <c r="B53" s="115"/>
      <c r="C53" s="233"/>
      <c r="D53" s="113"/>
      <c r="E53" s="114"/>
      <c r="F53" s="160"/>
      <c r="G53" s="314"/>
      <c r="L53" s="116"/>
    </row>
    <row r="54" spans="1:12" s="110" customFormat="1">
      <c r="A54" s="109"/>
      <c r="B54" s="115"/>
      <c r="C54" s="233"/>
      <c r="D54" s="113"/>
      <c r="E54" s="114"/>
      <c r="F54" s="160"/>
      <c r="G54" s="314"/>
      <c r="L54" s="116"/>
    </row>
    <row r="55" spans="1:12" s="110" customFormat="1">
      <c r="A55" s="109"/>
      <c r="B55" s="115"/>
      <c r="C55" s="233"/>
      <c r="D55" s="113"/>
      <c r="E55" s="114"/>
      <c r="F55" s="160"/>
      <c r="G55" s="314"/>
      <c r="L55" s="116"/>
    </row>
    <row r="56" spans="1:12" s="110" customFormat="1">
      <c r="A56" s="109"/>
      <c r="B56" s="115"/>
      <c r="C56" s="233"/>
      <c r="D56" s="113"/>
      <c r="E56" s="114"/>
      <c r="F56" s="160"/>
      <c r="G56" s="314"/>
      <c r="L56" s="116"/>
    </row>
    <row r="57" spans="1:12" s="135" customFormat="1" ht="28.95" customHeight="1">
      <c r="A57" s="315" t="s">
        <v>9</v>
      </c>
      <c r="B57" s="316"/>
      <c r="C57" s="316"/>
      <c r="D57" s="316"/>
      <c r="E57" s="317"/>
      <c r="F57" s="318"/>
      <c r="G57" s="319"/>
    </row>
    <row r="58" spans="1:12" s="63" customFormat="1">
      <c r="A58" s="64"/>
      <c r="F58" s="161"/>
      <c r="G58" s="161"/>
    </row>
    <row r="59" spans="1:12" s="63" customFormat="1">
      <c r="A59" s="64"/>
      <c r="F59" s="161"/>
      <c r="G59" s="161"/>
    </row>
    <row r="60" spans="1:12" s="63" customFormat="1">
      <c r="A60" s="64"/>
      <c r="F60" s="161"/>
      <c r="G60" s="161"/>
    </row>
    <row r="61" spans="1:12" s="63" customFormat="1">
      <c r="A61" s="64"/>
      <c r="F61" s="161"/>
      <c r="G61" s="161"/>
    </row>
    <row r="62" spans="1:12" s="63" customFormat="1" ht="24" customHeight="1">
      <c r="A62" s="64"/>
      <c r="F62" s="161"/>
      <c r="G62" s="161"/>
    </row>
    <row r="63" spans="1:12" s="63" customFormat="1">
      <c r="A63" s="64"/>
      <c r="F63" s="161"/>
      <c r="G63" s="161"/>
    </row>
    <row r="64" spans="1:12" s="63" customFormat="1">
      <c r="A64" s="64"/>
      <c r="F64" s="161"/>
      <c r="G64" s="161"/>
    </row>
    <row r="65" spans="6:7" s="63" customFormat="1">
      <c r="F65" s="161"/>
      <c r="G65" s="161"/>
    </row>
    <row r="66" spans="6:7" s="63" customFormat="1">
      <c r="F66" s="161"/>
      <c r="G66" s="161"/>
    </row>
    <row r="67" spans="6:7" s="63" customFormat="1">
      <c r="F67" s="161"/>
      <c r="G67" s="161"/>
    </row>
    <row r="68" spans="6:7" s="63" customFormat="1">
      <c r="F68" s="161"/>
      <c r="G68" s="161"/>
    </row>
    <row r="69" spans="6:7" s="63" customFormat="1">
      <c r="F69" s="161"/>
      <c r="G69" s="161"/>
    </row>
    <row r="70" spans="6:7" s="63" customFormat="1" ht="24" customHeight="1">
      <c r="F70" s="161"/>
      <c r="G70" s="161"/>
    </row>
    <row r="71" spans="6:7" s="63" customFormat="1" ht="24.75" customHeight="1">
      <c r="F71" s="161"/>
      <c r="G71" s="161"/>
    </row>
    <row r="72" spans="6:7" s="54" customFormat="1" ht="4.2">
      <c r="F72" s="162"/>
      <c r="G72" s="162"/>
    </row>
    <row r="73" spans="6:7" s="54" customFormat="1" ht="4.2">
      <c r="F73" s="162"/>
      <c r="G73" s="162"/>
    </row>
    <row r="74" spans="6:7" s="54" customFormat="1" ht="4.2">
      <c r="F74" s="162"/>
      <c r="G74" s="162"/>
    </row>
    <row r="75" spans="6:7" s="54" customFormat="1" ht="4.2">
      <c r="F75" s="162"/>
      <c r="G75" s="162"/>
    </row>
    <row r="76" spans="6:7" s="54" customFormat="1" ht="4.2">
      <c r="F76" s="162"/>
      <c r="G76" s="162"/>
    </row>
    <row r="77" spans="6:7" s="54" customFormat="1" ht="4.2">
      <c r="F77" s="162"/>
      <c r="G77" s="162"/>
    </row>
    <row r="78" spans="6:7" s="54" customFormat="1" ht="4.2">
      <c r="F78" s="162"/>
      <c r="G78" s="162"/>
    </row>
    <row r="79" spans="6:7" s="54" customFormat="1" ht="4.2">
      <c r="F79" s="162"/>
      <c r="G79" s="162"/>
    </row>
    <row r="80" spans="6:7" s="54" customFormat="1" ht="4.2">
      <c r="F80" s="162"/>
      <c r="G80" s="162"/>
    </row>
    <row r="81" spans="6:7" s="54" customFormat="1" ht="4.2">
      <c r="F81" s="162"/>
      <c r="G81" s="162"/>
    </row>
    <row r="82" spans="6:7" s="54" customFormat="1" ht="4.2">
      <c r="F82" s="162"/>
      <c r="G82" s="162"/>
    </row>
    <row r="83" spans="6:7" s="54" customFormat="1" ht="4.2">
      <c r="F83" s="162"/>
      <c r="G83" s="162"/>
    </row>
    <row r="84" spans="6:7" s="54" customFormat="1" ht="4.2">
      <c r="F84" s="162"/>
      <c r="G84" s="162"/>
    </row>
    <row r="85" spans="6:7" s="54" customFormat="1" ht="4.2">
      <c r="F85" s="162"/>
      <c r="G85" s="162"/>
    </row>
    <row r="86" spans="6:7" s="54" customFormat="1" ht="4.2">
      <c r="F86" s="162"/>
      <c r="G86" s="162"/>
    </row>
    <row r="87" spans="6:7" s="54" customFormat="1" ht="4.2">
      <c r="F87" s="162"/>
      <c r="G87" s="162"/>
    </row>
    <row r="88" spans="6:7" s="54" customFormat="1" ht="4.2">
      <c r="F88" s="162"/>
      <c r="G88" s="162"/>
    </row>
    <row r="89" spans="6:7" s="54" customFormat="1" ht="4.2">
      <c r="F89" s="162"/>
      <c r="G89" s="162"/>
    </row>
    <row r="90" spans="6:7" s="54" customFormat="1" ht="4.2">
      <c r="F90" s="162"/>
      <c r="G90" s="162"/>
    </row>
    <row r="91" spans="6:7" s="54" customFormat="1" ht="4.2">
      <c r="F91" s="162"/>
      <c r="G91" s="162"/>
    </row>
    <row r="92" spans="6:7" s="54" customFormat="1" ht="4.2">
      <c r="F92" s="162"/>
      <c r="G92" s="162"/>
    </row>
    <row r="93" spans="6:7" s="54" customFormat="1" ht="4.2">
      <c r="F93" s="162"/>
      <c r="G93" s="162"/>
    </row>
    <row r="94" spans="6:7" s="54" customFormat="1" ht="4.2">
      <c r="F94" s="162"/>
      <c r="G94" s="162"/>
    </row>
    <row r="95" spans="6:7" s="54" customFormat="1" ht="4.2">
      <c r="F95" s="162"/>
      <c r="G95" s="162"/>
    </row>
    <row r="96" spans="6:7" s="54" customFormat="1" ht="4.2">
      <c r="F96" s="162"/>
      <c r="G96" s="162"/>
    </row>
    <row r="97" spans="6:7" s="63" customFormat="1">
      <c r="F97" s="161"/>
      <c r="G97" s="161"/>
    </row>
    <row r="98" spans="6:7" s="63" customFormat="1">
      <c r="F98" s="161"/>
      <c r="G98" s="161"/>
    </row>
    <row r="99" spans="6:7" s="63" customFormat="1">
      <c r="F99" s="161"/>
      <c r="G99" s="161"/>
    </row>
    <row r="100" spans="6:7" s="63" customFormat="1">
      <c r="F100" s="161"/>
      <c r="G100" s="161"/>
    </row>
    <row r="101" spans="6:7" s="63" customFormat="1">
      <c r="F101" s="161"/>
      <c r="G101" s="161"/>
    </row>
    <row r="102" spans="6:7" s="63" customFormat="1">
      <c r="F102" s="161"/>
      <c r="G102" s="161"/>
    </row>
    <row r="103" spans="6:7" s="63" customFormat="1">
      <c r="F103" s="161"/>
      <c r="G103" s="161"/>
    </row>
    <row r="104" spans="6:7" s="63" customFormat="1">
      <c r="F104" s="161"/>
      <c r="G104" s="161"/>
    </row>
    <row r="105" spans="6:7" s="63" customFormat="1">
      <c r="F105" s="161"/>
      <c r="G105" s="161"/>
    </row>
    <row r="106" spans="6:7" s="63" customFormat="1">
      <c r="F106" s="161"/>
      <c r="G106" s="161"/>
    </row>
    <row r="107" spans="6:7" s="63" customFormat="1">
      <c r="F107" s="161"/>
      <c r="G107" s="161"/>
    </row>
    <row r="108" spans="6:7" s="63" customFormat="1">
      <c r="F108" s="161"/>
      <c r="G108" s="161"/>
    </row>
    <row r="109" spans="6:7" s="63" customFormat="1">
      <c r="F109" s="161"/>
      <c r="G109" s="161"/>
    </row>
    <row r="110" spans="6:7" s="63" customFormat="1">
      <c r="F110" s="161"/>
      <c r="G110" s="161"/>
    </row>
    <row r="111" spans="6:7" s="63" customFormat="1">
      <c r="F111" s="161"/>
      <c r="G111" s="161"/>
    </row>
    <row r="112" spans="6:7" s="63" customFormat="1">
      <c r="F112" s="161"/>
      <c r="G112" s="161"/>
    </row>
    <row r="113" spans="6:7" s="63" customFormat="1">
      <c r="F113" s="161"/>
      <c r="G113" s="161"/>
    </row>
    <row r="114" spans="6:7" s="63" customFormat="1">
      <c r="F114" s="161"/>
      <c r="G114" s="161"/>
    </row>
    <row r="115" spans="6:7" s="63" customFormat="1">
      <c r="F115" s="161"/>
      <c r="G115" s="161"/>
    </row>
    <row r="116" spans="6:7" s="63" customFormat="1">
      <c r="F116" s="161"/>
      <c r="G116" s="161"/>
    </row>
    <row r="117" spans="6:7" s="63" customFormat="1">
      <c r="F117" s="161"/>
      <c r="G117" s="161"/>
    </row>
    <row r="118" spans="6:7" s="63" customFormat="1">
      <c r="F118" s="161"/>
      <c r="G118" s="161"/>
    </row>
    <row r="119" spans="6:7" s="63" customFormat="1">
      <c r="F119" s="161"/>
      <c r="G119" s="161"/>
    </row>
    <row r="120" spans="6:7" s="63" customFormat="1">
      <c r="F120" s="161"/>
      <c r="G120" s="161"/>
    </row>
    <row r="121" spans="6:7" s="63" customFormat="1" ht="24" customHeight="1">
      <c r="F121" s="161"/>
      <c r="G121" s="161"/>
    </row>
    <row r="122" spans="6:7" s="63" customFormat="1" ht="24" customHeight="1">
      <c r="F122" s="161"/>
      <c r="G122" s="161"/>
    </row>
    <row r="123" spans="6:7" s="63" customFormat="1">
      <c r="F123" s="161"/>
      <c r="G123" s="161"/>
    </row>
    <row r="124" spans="6:7" s="63" customFormat="1">
      <c r="F124" s="161"/>
      <c r="G124" s="161"/>
    </row>
    <row r="125" spans="6:7" s="63" customFormat="1">
      <c r="F125" s="161"/>
      <c r="G125" s="161"/>
    </row>
    <row r="126" spans="6:7" s="63" customFormat="1">
      <c r="F126" s="161"/>
      <c r="G126" s="161"/>
    </row>
    <row r="127" spans="6:7" s="63" customFormat="1">
      <c r="F127" s="161"/>
      <c r="G127" s="161"/>
    </row>
    <row r="128" spans="6:7" s="63" customFormat="1">
      <c r="F128" s="161"/>
      <c r="G128" s="161"/>
    </row>
    <row r="129" spans="6:7" s="63" customFormat="1">
      <c r="F129" s="161"/>
      <c r="G129" s="161"/>
    </row>
    <row r="130" spans="6:7" s="63" customFormat="1">
      <c r="F130" s="161"/>
      <c r="G130" s="161"/>
    </row>
    <row r="131" spans="6:7" s="63" customFormat="1">
      <c r="F131" s="161"/>
      <c r="G131" s="161"/>
    </row>
    <row r="132" spans="6:7" s="63" customFormat="1">
      <c r="F132" s="161"/>
      <c r="G132" s="161"/>
    </row>
    <row r="133" spans="6:7" s="63" customFormat="1">
      <c r="F133" s="161"/>
      <c r="G133" s="161"/>
    </row>
    <row r="134" spans="6:7" s="63" customFormat="1">
      <c r="F134" s="161"/>
      <c r="G134" s="161"/>
    </row>
    <row r="135" spans="6:7" s="63" customFormat="1">
      <c r="F135" s="161"/>
      <c r="G135" s="161"/>
    </row>
    <row r="136" spans="6:7" s="63" customFormat="1">
      <c r="F136" s="161"/>
      <c r="G136" s="161"/>
    </row>
    <row r="137" spans="6:7" s="63" customFormat="1">
      <c r="F137" s="161"/>
      <c r="G137" s="161"/>
    </row>
    <row r="138" spans="6:7" s="63" customFormat="1">
      <c r="F138" s="161"/>
      <c r="G138" s="161"/>
    </row>
    <row r="139" spans="6:7" s="63" customFormat="1">
      <c r="F139" s="161"/>
      <c r="G139" s="161"/>
    </row>
    <row r="140" spans="6:7" s="63" customFormat="1">
      <c r="F140" s="161"/>
      <c r="G140" s="161"/>
    </row>
    <row r="141" spans="6:7" s="63" customFormat="1">
      <c r="F141" s="161"/>
      <c r="G141" s="161"/>
    </row>
    <row r="142" spans="6:7" s="63" customFormat="1">
      <c r="F142" s="161"/>
      <c r="G142" s="161"/>
    </row>
    <row r="143" spans="6:7" s="63" customFormat="1">
      <c r="F143" s="161"/>
      <c r="G143" s="161"/>
    </row>
    <row r="144" spans="6:7" s="63" customFormat="1">
      <c r="F144" s="161"/>
      <c r="G144" s="161"/>
    </row>
    <row r="145" spans="6:7" s="63" customFormat="1">
      <c r="F145" s="161"/>
      <c r="G145" s="161"/>
    </row>
    <row r="146" spans="6:7" s="63" customFormat="1">
      <c r="F146" s="161"/>
      <c r="G146" s="161"/>
    </row>
    <row r="147" spans="6:7" s="63" customFormat="1">
      <c r="F147" s="161"/>
      <c r="G147" s="161"/>
    </row>
    <row r="148" spans="6:7" s="63" customFormat="1">
      <c r="F148" s="161"/>
      <c r="G148" s="161"/>
    </row>
    <row r="149" spans="6:7" s="63" customFormat="1">
      <c r="F149" s="161"/>
      <c r="G149" s="161"/>
    </row>
    <row r="150" spans="6:7" s="63" customFormat="1">
      <c r="F150" s="161"/>
      <c r="G150" s="161"/>
    </row>
    <row r="151" spans="6:7" s="63" customFormat="1">
      <c r="F151" s="161"/>
      <c r="G151" s="161"/>
    </row>
    <row r="152" spans="6:7" s="63" customFormat="1">
      <c r="F152" s="161"/>
      <c r="G152" s="161"/>
    </row>
    <row r="153" spans="6:7" s="63" customFormat="1">
      <c r="F153" s="161"/>
      <c r="G153" s="161"/>
    </row>
    <row r="154" spans="6:7" s="63" customFormat="1">
      <c r="F154" s="161"/>
      <c r="G154" s="161"/>
    </row>
    <row r="155" spans="6:7" s="63" customFormat="1">
      <c r="F155" s="161"/>
      <c r="G155" s="161"/>
    </row>
    <row r="156" spans="6:7" s="63" customFormat="1">
      <c r="F156" s="161"/>
      <c r="G156" s="161"/>
    </row>
    <row r="157" spans="6:7" s="63" customFormat="1">
      <c r="F157" s="161"/>
      <c r="G157" s="161"/>
    </row>
    <row r="158" spans="6:7" s="63" customFormat="1">
      <c r="F158" s="161"/>
      <c r="G158" s="161"/>
    </row>
    <row r="159" spans="6:7" s="63" customFormat="1">
      <c r="F159" s="161"/>
      <c r="G159" s="161"/>
    </row>
    <row r="160" spans="6:7" s="63" customFormat="1">
      <c r="F160" s="161"/>
      <c r="G160" s="161"/>
    </row>
    <row r="161" spans="6:7" s="63" customFormat="1">
      <c r="F161" s="161"/>
      <c r="G161" s="161"/>
    </row>
    <row r="162" spans="6:7" s="63" customFormat="1">
      <c r="F162" s="161"/>
      <c r="G162" s="161"/>
    </row>
    <row r="163" spans="6:7" s="63" customFormat="1">
      <c r="F163" s="161"/>
      <c r="G163" s="161"/>
    </row>
    <row r="164" spans="6:7" s="63" customFormat="1">
      <c r="F164" s="161"/>
      <c r="G164" s="161"/>
    </row>
    <row r="165" spans="6:7" s="63" customFormat="1">
      <c r="F165" s="161"/>
      <c r="G165" s="161"/>
    </row>
    <row r="166" spans="6:7" s="63" customFormat="1">
      <c r="F166" s="161"/>
      <c r="G166" s="161"/>
    </row>
    <row r="167" spans="6:7" s="63" customFormat="1">
      <c r="F167" s="161"/>
      <c r="G167" s="161"/>
    </row>
    <row r="168" spans="6:7" s="63" customFormat="1" ht="24" customHeight="1">
      <c r="F168" s="161"/>
      <c r="G168" s="161"/>
    </row>
    <row r="169" spans="6:7" s="63" customFormat="1" ht="24" customHeight="1">
      <c r="F169" s="161"/>
      <c r="G169" s="161"/>
    </row>
    <row r="170" spans="6:7" s="63" customFormat="1">
      <c r="F170" s="161"/>
      <c r="G170" s="161"/>
    </row>
    <row r="171" spans="6:7" s="63" customFormat="1">
      <c r="F171" s="161"/>
      <c r="G171" s="161"/>
    </row>
    <row r="172" spans="6:7" s="63" customFormat="1">
      <c r="F172" s="161"/>
      <c r="G172" s="161"/>
    </row>
    <row r="173" spans="6:7" s="63" customFormat="1">
      <c r="F173" s="161"/>
      <c r="G173" s="161"/>
    </row>
    <row r="174" spans="6:7" s="63" customFormat="1">
      <c r="F174" s="161"/>
      <c r="G174" s="161"/>
    </row>
    <row r="175" spans="6:7" s="63" customFormat="1">
      <c r="F175" s="161"/>
      <c r="G175" s="161"/>
    </row>
    <row r="176" spans="6:7" s="63" customFormat="1">
      <c r="F176" s="161"/>
      <c r="G176" s="161"/>
    </row>
    <row r="177" spans="6:7" s="63" customFormat="1">
      <c r="F177" s="161"/>
      <c r="G177" s="161"/>
    </row>
    <row r="178" spans="6:7" s="63" customFormat="1">
      <c r="F178" s="161"/>
      <c r="G178" s="161"/>
    </row>
    <row r="179" spans="6:7" s="63" customFormat="1">
      <c r="F179" s="161"/>
      <c r="G179" s="161"/>
    </row>
    <row r="180" spans="6:7" s="63" customFormat="1">
      <c r="F180" s="161"/>
      <c r="G180" s="161"/>
    </row>
    <row r="181" spans="6:7" s="63" customFormat="1">
      <c r="F181" s="161"/>
      <c r="G181" s="161"/>
    </row>
    <row r="182" spans="6:7" s="63" customFormat="1">
      <c r="F182" s="161"/>
      <c r="G182" s="161"/>
    </row>
    <row r="183" spans="6:7" s="63" customFormat="1">
      <c r="F183" s="161"/>
      <c r="G183" s="161"/>
    </row>
    <row r="184" spans="6:7" s="63" customFormat="1">
      <c r="F184" s="161"/>
      <c r="G184" s="161"/>
    </row>
    <row r="185" spans="6:7" s="63" customFormat="1">
      <c r="F185" s="161"/>
      <c r="G185" s="161"/>
    </row>
    <row r="186" spans="6:7" s="63" customFormat="1">
      <c r="F186" s="161"/>
      <c r="G186" s="161"/>
    </row>
    <row r="187" spans="6:7" s="63" customFormat="1">
      <c r="F187" s="161"/>
      <c r="G187" s="161"/>
    </row>
    <row r="188" spans="6:7" s="63" customFormat="1">
      <c r="F188" s="161"/>
      <c r="G188" s="161"/>
    </row>
    <row r="189" spans="6:7" s="63" customFormat="1">
      <c r="F189" s="161"/>
      <c r="G189" s="161"/>
    </row>
    <row r="190" spans="6:7" s="63" customFormat="1">
      <c r="F190" s="161"/>
      <c r="G190" s="161"/>
    </row>
    <row r="191" spans="6:7" s="63" customFormat="1">
      <c r="F191" s="161"/>
      <c r="G191" s="161"/>
    </row>
    <row r="192" spans="6:7" s="63" customFormat="1">
      <c r="F192" s="161"/>
      <c r="G192" s="161"/>
    </row>
    <row r="193" spans="6:7" s="63" customFormat="1">
      <c r="F193" s="161"/>
      <c r="G193" s="161"/>
    </row>
    <row r="194" spans="6:7" s="63" customFormat="1">
      <c r="F194" s="161"/>
      <c r="G194" s="161"/>
    </row>
    <row r="195" spans="6:7" s="63" customFormat="1">
      <c r="F195" s="161"/>
      <c r="G195" s="161"/>
    </row>
    <row r="196" spans="6:7" s="63" customFormat="1">
      <c r="F196" s="161"/>
      <c r="G196" s="161"/>
    </row>
    <row r="197" spans="6:7" s="63" customFormat="1">
      <c r="F197" s="161"/>
      <c r="G197" s="161"/>
    </row>
    <row r="198" spans="6:7" s="63" customFormat="1">
      <c r="F198" s="161"/>
      <c r="G198" s="161"/>
    </row>
    <row r="199" spans="6:7" s="63" customFormat="1">
      <c r="F199" s="161"/>
      <c r="G199" s="161"/>
    </row>
    <row r="200" spans="6:7" s="63" customFormat="1">
      <c r="F200" s="161"/>
      <c r="G200" s="161"/>
    </row>
    <row r="201" spans="6:7" s="63" customFormat="1">
      <c r="F201" s="161"/>
      <c r="G201" s="161"/>
    </row>
    <row r="202" spans="6:7" s="63" customFormat="1">
      <c r="F202" s="161"/>
      <c r="G202" s="161"/>
    </row>
    <row r="203" spans="6:7" s="63" customFormat="1">
      <c r="F203" s="161"/>
      <c r="G203" s="161"/>
    </row>
    <row r="204" spans="6:7" s="63" customFormat="1">
      <c r="F204" s="161"/>
      <c r="G204" s="161"/>
    </row>
    <row r="205" spans="6:7" s="63" customFormat="1">
      <c r="F205" s="161"/>
      <c r="G205" s="161"/>
    </row>
    <row r="206" spans="6:7" s="63" customFormat="1">
      <c r="F206" s="161"/>
      <c r="G206" s="161"/>
    </row>
    <row r="207" spans="6:7" s="63" customFormat="1">
      <c r="F207" s="161"/>
      <c r="G207" s="161"/>
    </row>
    <row r="208" spans="6:7" s="63" customFormat="1">
      <c r="F208" s="161"/>
      <c r="G208" s="161"/>
    </row>
    <row r="209" spans="1:7" s="63" customFormat="1">
      <c r="A209" s="64"/>
      <c r="F209" s="161"/>
      <c r="G209" s="161"/>
    </row>
    <row r="210" spans="1:7" s="63" customFormat="1">
      <c r="A210" s="64"/>
      <c r="F210" s="161"/>
      <c r="G210" s="161"/>
    </row>
    <row r="211" spans="1:7" s="63" customFormat="1">
      <c r="A211" s="64"/>
      <c r="F211" s="161"/>
      <c r="G211" s="161"/>
    </row>
    <row r="212" spans="1:7" s="63" customFormat="1">
      <c r="A212" s="64"/>
      <c r="F212" s="161"/>
      <c r="G212" s="161"/>
    </row>
    <row r="213" spans="1:7" s="63" customFormat="1">
      <c r="A213" s="64"/>
      <c r="F213" s="161"/>
      <c r="G213" s="161"/>
    </row>
    <row r="214" spans="1:7" s="63" customFormat="1">
      <c r="A214" s="64"/>
      <c r="F214" s="161"/>
      <c r="G214" s="161"/>
    </row>
    <row r="215" spans="1:7" s="63" customFormat="1">
      <c r="A215" s="64"/>
      <c r="F215" s="161"/>
      <c r="G215" s="161"/>
    </row>
    <row r="216" spans="1:7" s="63" customFormat="1">
      <c r="A216" s="64"/>
      <c r="F216" s="161"/>
      <c r="G216" s="161"/>
    </row>
    <row r="217" spans="1:7" s="63" customFormat="1">
      <c r="A217" s="64"/>
      <c r="F217" s="161"/>
      <c r="G217" s="161"/>
    </row>
    <row r="218" spans="1:7" s="63" customFormat="1">
      <c r="A218" s="64"/>
      <c r="F218" s="161"/>
      <c r="G218" s="161"/>
    </row>
    <row r="219" spans="1:7" s="63" customFormat="1">
      <c r="A219" s="64"/>
      <c r="F219" s="161"/>
      <c r="G219" s="161"/>
    </row>
    <row r="220" spans="1:7" s="63" customFormat="1">
      <c r="A220" s="64"/>
      <c r="F220" s="161"/>
      <c r="G220" s="161"/>
    </row>
    <row r="221" spans="1:7" s="62" customFormat="1" ht="24.9" customHeight="1">
      <c r="A221" s="66"/>
      <c r="F221" s="163"/>
      <c r="G221" s="163"/>
    </row>
    <row r="222" spans="1:7" s="54" customFormat="1" ht="4.2">
      <c r="A222" s="55"/>
      <c r="F222" s="162"/>
      <c r="G222" s="162"/>
    </row>
    <row r="223" spans="1:7" s="54" customFormat="1" ht="4.2">
      <c r="A223" s="55"/>
      <c r="F223" s="162"/>
      <c r="G223" s="162"/>
    </row>
    <row r="224" spans="1:7">
      <c r="A224" s="56"/>
      <c r="B224" s="58"/>
      <c r="C224" s="58"/>
      <c r="D224" s="58"/>
      <c r="E224" s="58"/>
      <c r="F224" s="152"/>
      <c r="G224" s="152"/>
    </row>
    <row r="225" spans="1:7">
      <c r="A225" s="56"/>
      <c r="B225" s="58"/>
      <c r="C225" s="58"/>
      <c r="D225" s="58"/>
      <c r="E225" s="58"/>
      <c r="F225" s="152"/>
      <c r="G225" s="152"/>
    </row>
    <row r="226" spans="1:7">
      <c r="A226" s="56"/>
      <c r="B226" s="58"/>
      <c r="C226" s="58"/>
      <c r="D226" s="58"/>
      <c r="E226" s="58"/>
      <c r="F226" s="152"/>
      <c r="G226" s="152"/>
    </row>
    <row r="227" spans="1:7">
      <c r="A227" s="56"/>
      <c r="B227" s="58"/>
      <c r="C227" s="58"/>
      <c r="D227" s="58"/>
      <c r="E227" s="58"/>
      <c r="F227" s="152"/>
      <c r="G227" s="152"/>
    </row>
    <row r="228" spans="1:7">
      <c r="A228" s="56"/>
      <c r="B228" s="58"/>
      <c r="C228" s="58"/>
      <c r="D228" s="58"/>
      <c r="E228" s="58"/>
      <c r="F228" s="152"/>
      <c r="G228" s="152"/>
    </row>
    <row r="229" spans="1:7">
      <c r="A229" s="56"/>
      <c r="B229" s="58"/>
      <c r="C229" s="58"/>
      <c r="D229" s="58"/>
      <c r="E229" s="58"/>
      <c r="F229" s="152"/>
      <c r="G229" s="152"/>
    </row>
    <row r="230" spans="1:7">
      <c r="A230" s="56"/>
      <c r="B230" s="58"/>
      <c r="C230" s="58"/>
      <c r="D230" s="58"/>
      <c r="E230" s="58"/>
      <c r="F230" s="152"/>
      <c r="G230" s="152"/>
    </row>
    <row r="231" spans="1:7">
      <c r="A231" s="56"/>
      <c r="B231" s="58"/>
      <c r="C231" s="58"/>
      <c r="D231" s="58"/>
      <c r="E231" s="58"/>
      <c r="F231" s="152"/>
      <c r="G231" s="152"/>
    </row>
    <row r="232" spans="1:7">
      <c r="A232" s="56"/>
      <c r="B232" s="58"/>
      <c r="C232" s="58"/>
      <c r="D232" s="58"/>
      <c r="E232" s="58"/>
      <c r="F232" s="152"/>
      <c r="G232" s="152"/>
    </row>
    <row r="233" spans="1:7">
      <c r="A233" s="56"/>
      <c r="B233" s="58"/>
      <c r="C233" s="58"/>
      <c r="D233" s="58"/>
      <c r="E233" s="58"/>
      <c r="F233" s="152"/>
      <c r="G233" s="152"/>
    </row>
    <row r="234" spans="1:7">
      <c r="A234" s="56"/>
      <c r="B234" s="58"/>
      <c r="C234" s="58"/>
      <c r="D234" s="58"/>
      <c r="E234" s="58"/>
      <c r="F234" s="152"/>
      <c r="G234" s="152"/>
    </row>
    <row r="235" spans="1:7">
      <c r="A235" s="56"/>
      <c r="B235" s="58"/>
      <c r="C235" s="58"/>
      <c r="D235" s="58"/>
      <c r="E235" s="58"/>
      <c r="F235" s="152"/>
      <c r="G235" s="152"/>
    </row>
    <row r="236" spans="1:7">
      <c r="A236" s="56"/>
      <c r="B236" s="58"/>
      <c r="C236" s="58"/>
      <c r="D236" s="58"/>
      <c r="E236" s="58"/>
      <c r="F236" s="152"/>
      <c r="G236" s="152"/>
    </row>
    <row r="237" spans="1:7">
      <c r="A237" s="56"/>
      <c r="B237" s="58"/>
      <c r="C237" s="58"/>
      <c r="D237" s="58"/>
      <c r="E237" s="58"/>
      <c r="F237" s="152"/>
      <c r="G237" s="152"/>
    </row>
    <row r="238" spans="1:7">
      <c r="A238" s="56"/>
      <c r="B238" s="58"/>
      <c r="C238" s="58"/>
      <c r="D238" s="58"/>
      <c r="E238" s="58"/>
      <c r="F238" s="152"/>
      <c r="G238" s="152"/>
    </row>
    <row r="239" spans="1:7">
      <c r="A239" s="56"/>
      <c r="B239" s="58"/>
      <c r="C239" s="58"/>
      <c r="D239" s="58"/>
      <c r="E239" s="58"/>
      <c r="F239" s="152"/>
      <c r="G239" s="152"/>
    </row>
    <row r="240" spans="1:7">
      <c r="A240" s="56"/>
      <c r="B240" s="58"/>
      <c r="C240" s="58"/>
      <c r="D240" s="58"/>
      <c r="E240" s="58"/>
      <c r="F240" s="152"/>
      <c r="G240" s="152"/>
    </row>
    <row r="241" spans="1:7">
      <c r="A241" s="56"/>
      <c r="B241" s="58"/>
      <c r="C241" s="58"/>
      <c r="D241" s="58"/>
      <c r="E241" s="58"/>
      <c r="F241" s="152"/>
      <c r="G241" s="152"/>
    </row>
    <row r="242" spans="1:7">
      <c r="A242" s="56"/>
      <c r="B242" s="58"/>
      <c r="C242" s="58"/>
      <c r="D242" s="58"/>
      <c r="E242" s="58"/>
      <c r="F242" s="152"/>
      <c r="G242" s="152"/>
    </row>
    <row r="243" spans="1:7">
      <c r="A243" s="56"/>
      <c r="B243" s="58"/>
      <c r="C243" s="58"/>
      <c r="D243" s="58"/>
      <c r="E243" s="58"/>
      <c r="F243" s="152"/>
      <c r="G243" s="152"/>
    </row>
    <row r="244" spans="1:7">
      <c r="A244" s="56"/>
      <c r="B244" s="58"/>
      <c r="C244" s="58"/>
      <c r="D244" s="58"/>
      <c r="E244" s="58"/>
      <c r="F244" s="152"/>
      <c r="G244" s="152"/>
    </row>
    <row r="245" spans="1:7">
      <c r="A245" s="56"/>
      <c r="B245" s="58"/>
      <c r="C245" s="58"/>
      <c r="D245" s="58"/>
      <c r="E245" s="58"/>
      <c r="F245" s="152"/>
      <c r="G245" s="152"/>
    </row>
    <row r="246" spans="1:7">
      <c r="A246" s="56"/>
      <c r="B246" s="58"/>
      <c r="C246" s="58"/>
      <c r="D246" s="58"/>
      <c r="E246" s="58"/>
      <c r="F246" s="152"/>
      <c r="G246" s="152"/>
    </row>
    <row r="247" spans="1:7">
      <c r="A247" s="56"/>
      <c r="B247" s="58"/>
      <c r="C247" s="58"/>
      <c r="D247" s="58"/>
      <c r="E247" s="58"/>
      <c r="F247" s="152"/>
      <c r="G247" s="152"/>
    </row>
    <row r="248" spans="1:7">
      <c r="A248" s="56"/>
      <c r="B248" s="58"/>
      <c r="C248" s="58"/>
      <c r="D248" s="58"/>
      <c r="E248" s="58"/>
      <c r="F248" s="152"/>
      <c r="G248" s="152"/>
    </row>
    <row r="249" spans="1:7">
      <c r="A249" s="56"/>
      <c r="B249" s="58"/>
      <c r="C249" s="58"/>
      <c r="D249" s="58"/>
      <c r="E249" s="58"/>
      <c r="F249" s="152"/>
      <c r="G249" s="152"/>
    </row>
    <row r="250" spans="1:7">
      <c r="A250" s="56"/>
      <c r="B250" s="58"/>
      <c r="C250" s="58"/>
      <c r="D250" s="58"/>
      <c r="E250" s="58"/>
      <c r="F250" s="152"/>
      <c r="G250" s="152"/>
    </row>
    <row r="251" spans="1:7">
      <c r="A251" s="56"/>
      <c r="B251" s="58"/>
      <c r="C251" s="58"/>
      <c r="D251" s="58"/>
      <c r="E251" s="58"/>
      <c r="F251" s="152"/>
      <c r="G251" s="152"/>
    </row>
    <row r="252" spans="1:7">
      <c r="A252" s="56"/>
      <c r="B252" s="58"/>
      <c r="C252" s="58"/>
      <c r="D252" s="58"/>
      <c r="E252" s="58"/>
      <c r="F252" s="152"/>
      <c r="G252" s="152"/>
    </row>
    <row r="253" spans="1:7">
      <c r="A253" s="56"/>
      <c r="B253" s="58"/>
      <c r="C253" s="58"/>
      <c r="D253" s="58"/>
      <c r="E253" s="58"/>
      <c r="F253" s="152"/>
      <c r="G253" s="152"/>
    </row>
    <row r="254" spans="1:7">
      <c r="A254" s="56"/>
      <c r="B254" s="58"/>
      <c r="C254" s="58"/>
      <c r="D254" s="58"/>
      <c r="E254" s="58"/>
      <c r="F254" s="152"/>
      <c r="G254" s="152"/>
    </row>
    <row r="255" spans="1:7">
      <c r="A255" s="56"/>
      <c r="B255" s="58"/>
      <c r="C255" s="58"/>
      <c r="D255" s="58"/>
      <c r="E255" s="58"/>
      <c r="F255" s="152"/>
      <c r="G255" s="152"/>
    </row>
    <row r="256" spans="1:7">
      <c r="A256" s="56"/>
      <c r="B256" s="58"/>
      <c r="C256" s="58"/>
      <c r="D256" s="58"/>
      <c r="E256" s="58"/>
      <c r="F256" s="152"/>
      <c r="G256" s="152"/>
    </row>
    <row r="257" spans="1:7">
      <c r="A257" s="56"/>
      <c r="B257" s="58"/>
      <c r="C257" s="58"/>
      <c r="D257" s="58"/>
      <c r="E257" s="58"/>
      <c r="F257" s="152"/>
      <c r="G257" s="152"/>
    </row>
    <row r="258" spans="1:7">
      <c r="A258" s="56"/>
      <c r="B258" s="58"/>
      <c r="C258" s="58"/>
      <c r="D258" s="58"/>
      <c r="E258" s="58"/>
      <c r="F258" s="152"/>
      <c r="G258" s="152"/>
    </row>
    <row r="259" spans="1:7">
      <c r="A259" s="56"/>
      <c r="B259" s="58"/>
      <c r="C259" s="58"/>
      <c r="D259" s="58"/>
      <c r="E259" s="58"/>
      <c r="F259" s="152"/>
      <c r="G259" s="152"/>
    </row>
    <row r="260" spans="1:7">
      <c r="A260" s="56"/>
      <c r="B260" s="58"/>
      <c r="C260" s="58"/>
      <c r="D260" s="58"/>
      <c r="E260" s="58"/>
      <c r="F260" s="152"/>
      <c r="G260" s="152"/>
    </row>
    <row r="261" spans="1:7">
      <c r="A261" s="56"/>
      <c r="B261" s="58"/>
      <c r="C261" s="58"/>
      <c r="D261" s="58"/>
      <c r="E261" s="58"/>
      <c r="F261" s="152"/>
      <c r="G261" s="152"/>
    </row>
    <row r="262" spans="1:7">
      <c r="A262" s="56"/>
      <c r="B262" s="58"/>
      <c r="C262" s="58"/>
      <c r="D262" s="58"/>
      <c r="E262" s="58"/>
      <c r="F262" s="152"/>
      <c r="G262" s="152"/>
    </row>
    <row r="263" spans="1:7">
      <c r="A263" s="56"/>
      <c r="B263" s="58"/>
      <c r="C263" s="58"/>
      <c r="D263" s="58"/>
      <c r="E263" s="58"/>
      <c r="F263" s="152"/>
      <c r="G263" s="152"/>
    </row>
    <row r="264" spans="1:7">
      <c r="A264" s="56"/>
      <c r="B264" s="58"/>
      <c r="C264" s="58"/>
      <c r="D264" s="58"/>
      <c r="E264" s="58"/>
      <c r="F264" s="152"/>
      <c r="G264" s="152"/>
    </row>
    <row r="265" spans="1:7">
      <c r="A265" s="56"/>
      <c r="B265" s="58"/>
      <c r="C265" s="58"/>
      <c r="D265" s="58"/>
      <c r="E265" s="58"/>
      <c r="F265" s="152"/>
      <c r="G265" s="152"/>
    </row>
    <row r="266" spans="1:7">
      <c r="A266" s="56"/>
      <c r="B266" s="58"/>
      <c r="C266" s="58"/>
      <c r="D266" s="58"/>
      <c r="E266" s="58"/>
      <c r="F266" s="152"/>
      <c r="G266" s="152"/>
    </row>
    <row r="267" spans="1:7">
      <c r="A267" s="56"/>
      <c r="B267" s="58"/>
      <c r="C267" s="58"/>
      <c r="D267" s="58"/>
      <c r="E267" s="58"/>
      <c r="F267" s="152"/>
      <c r="G267" s="152"/>
    </row>
    <row r="268" spans="1:7">
      <c r="A268" s="56"/>
      <c r="B268" s="58"/>
      <c r="C268" s="58"/>
      <c r="D268" s="58"/>
      <c r="E268" s="58"/>
      <c r="F268" s="152"/>
      <c r="G268" s="152"/>
    </row>
    <row r="269" spans="1:7">
      <c r="A269" s="56"/>
      <c r="B269" s="58"/>
      <c r="C269" s="58"/>
      <c r="D269" s="58"/>
      <c r="E269" s="58"/>
      <c r="F269" s="152"/>
      <c r="G269" s="152"/>
    </row>
    <row r="270" spans="1:7">
      <c r="A270" s="56"/>
      <c r="B270" s="58"/>
      <c r="C270" s="58"/>
      <c r="D270" s="58"/>
      <c r="E270" s="58"/>
      <c r="F270" s="152"/>
      <c r="G270" s="152"/>
    </row>
    <row r="271" spans="1:7">
      <c r="A271" s="56"/>
      <c r="B271" s="58"/>
      <c r="C271" s="58"/>
      <c r="D271" s="58"/>
      <c r="E271" s="58"/>
      <c r="F271" s="152"/>
      <c r="G271" s="152"/>
    </row>
    <row r="272" spans="1:7">
      <c r="A272" s="56"/>
      <c r="B272" s="58"/>
      <c r="C272" s="58"/>
      <c r="D272" s="58"/>
      <c r="E272" s="58"/>
      <c r="F272" s="152"/>
      <c r="G272" s="152"/>
    </row>
    <row r="273" spans="1:7">
      <c r="A273" s="56"/>
      <c r="B273" s="58"/>
      <c r="C273" s="58"/>
      <c r="D273" s="58"/>
      <c r="E273" s="58"/>
      <c r="F273" s="152"/>
      <c r="G273" s="152"/>
    </row>
    <row r="274" spans="1:7">
      <c r="A274" s="56"/>
      <c r="B274" s="58"/>
      <c r="C274" s="58"/>
      <c r="D274" s="58"/>
      <c r="E274" s="58"/>
      <c r="F274" s="152"/>
      <c r="G274" s="152"/>
    </row>
    <row r="275" spans="1:7">
      <c r="A275" s="56"/>
      <c r="B275" s="58"/>
      <c r="C275" s="58"/>
      <c r="D275" s="58"/>
      <c r="E275" s="58"/>
      <c r="F275" s="152"/>
      <c r="G275" s="152"/>
    </row>
    <row r="276" spans="1:7">
      <c r="A276" s="56"/>
      <c r="B276" s="58"/>
      <c r="C276" s="58"/>
      <c r="D276" s="58"/>
      <c r="E276" s="58"/>
      <c r="F276" s="152"/>
      <c r="G276" s="152"/>
    </row>
    <row r="277" spans="1:7">
      <c r="A277" s="56"/>
      <c r="B277" s="58"/>
      <c r="C277" s="58"/>
      <c r="D277" s="58"/>
      <c r="E277" s="58"/>
      <c r="F277" s="152"/>
      <c r="G277" s="152"/>
    </row>
    <row r="278" spans="1:7">
      <c r="A278" s="56"/>
      <c r="B278" s="58"/>
      <c r="C278" s="58"/>
      <c r="D278" s="58"/>
      <c r="E278" s="58"/>
      <c r="F278" s="152"/>
      <c r="G278" s="152"/>
    </row>
    <row r="279" spans="1:7">
      <c r="A279" s="56"/>
      <c r="B279" s="58"/>
      <c r="C279" s="58"/>
      <c r="D279" s="58"/>
      <c r="E279" s="58"/>
      <c r="F279" s="152"/>
      <c r="G279" s="152"/>
    </row>
    <row r="280" spans="1:7">
      <c r="A280" s="56"/>
      <c r="B280" s="58"/>
      <c r="C280" s="58"/>
      <c r="D280" s="58"/>
      <c r="E280" s="58"/>
      <c r="F280" s="152"/>
      <c r="G280" s="152"/>
    </row>
    <row r="281" spans="1:7">
      <c r="A281" s="56"/>
      <c r="B281" s="58"/>
      <c r="C281" s="58"/>
      <c r="D281" s="58"/>
      <c r="E281" s="58"/>
      <c r="F281" s="152"/>
      <c r="G281" s="152"/>
    </row>
    <row r="282" spans="1:7">
      <c r="A282" s="56"/>
      <c r="B282" s="58"/>
      <c r="C282" s="58"/>
      <c r="D282" s="58"/>
      <c r="E282" s="58"/>
      <c r="F282" s="152"/>
      <c r="G282" s="152"/>
    </row>
    <row r="283" spans="1:7">
      <c r="A283" s="56"/>
      <c r="B283" s="58"/>
      <c r="C283" s="58"/>
      <c r="D283" s="58"/>
      <c r="E283" s="58"/>
      <c r="F283" s="152"/>
      <c r="G283" s="152"/>
    </row>
    <row r="284" spans="1:7">
      <c r="A284" s="56"/>
      <c r="B284" s="58"/>
      <c r="C284" s="58"/>
      <c r="D284" s="58"/>
      <c r="E284" s="58"/>
      <c r="F284" s="152"/>
      <c r="G284" s="152"/>
    </row>
    <row r="285" spans="1:7">
      <c r="A285" s="56"/>
      <c r="B285" s="58"/>
      <c r="C285" s="58"/>
      <c r="D285" s="58"/>
      <c r="E285" s="58"/>
      <c r="F285" s="152"/>
      <c r="G285" s="152"/>
    </row>
    <row r="286" spans="1:7">
      <c r="A286" s="56"/>
      <c r="B286" s="58"/>
      <c r="C286" s="58"/>
      <c r="D286" s="58"/>
      <c r="E286" s="58"/>
      <c r="F286" s="152"/>
      <c r="G286" s="152"/>
    </row>
    <row r="287" spans="1:7">
      <c r="A287" s="56"/>
      <c r="B287" s="58"/>
      <c r="C287" s="58"/>
      <c r="D287" s="58"/>
      <c r="E287" s="58"/>
      <c r="F287" s="152"/>
      <c r="G287" s="152"/>
    </row>
    <row r="288" spans="1:7">
      <c r="A288" s="56"/>
      <c r="B288" s="58"/>
      <c r="C288" s="58"/>
      <c r="D288" s="58"/>
      <c r="E288" s="58"/>
      <c r="F288" s="152"/>
      <c r="G288" s="152"/>
    </row>
    <row r="289" spans="1:7">
      <c r="A289" s="56"/>
      <c r="B289" s="58"/>
      <c r="C289" s="58"/>
      <c r="D289" s="58"/>
      <c r="E289" s="58"/>
      <c r="F289" s="152"/>
      <c r="G289" s="152"/>
    </row>
    <row r="290" spans="1:7">
      <c r="A290" s="56"/>
      <c r="B290" s="58"/>
      <c r="C290" s="58"/>
      <c r="D290" s="58"/>
      <c r="E290" s="58"/>
      <c r="F290" s="152"/>
      <c r="G290" s="152"/>
    </row>
    <row r="291" spans="1:7">
      <c r="A291" s="56"/>
      <c r="B291" s="58"/>
      <c r="C291" s="58"/>
      <c r="D291" s="58"/>
      <c r="E291" s="58"/>
      <c r="F291" s="152"/>
      <c r="G291" s="152"/>
    </row>
    <row r="292" spans="1:7">
      <c r="A292" s="56"/>
      <c r="B292" s="58"/>
      <c r="C292" s="58"/>
      <c r="D292" s="58"/>
      <c r="E292" s="58"/>
      <c r="F292" s="152"/>
      <c r="G292" s="152"/>
    </row>
    <row r="293" spans="1:7">
      <c r="A293" s="56"/>
      <c r="B293" s="58"/>
      <c r="C293" s="58"/>
      <c r="D293" s="58"/>
      <c r="E293" s="58"/>
      <c r="F293" s="152"/>
      <c r="G293" s="152"/>
    </row>
    <row r="294" spans="1:7">
      <c r="A294" s="56"/>
      <c r="B294" s="58"/>
      <c r="C294" s="58"/>
      <c r="D294" s="58"/>
      <c r="E294" s="58"/>
      <c r="F294" s="152"/>
      <c r="G294" s="152"/>
    </row>
    <row r="295" spans="1:7">
      <c r="A295" s="56"/>
      <c r="B295" s="58"/>
      <c r="C295" s="58"/>
      <c r="D295" s="58"/>
      <c r="E295" s="58"/>
      <c r="F295" s="152"/>
      <c r="G295" s="152"/>
    </row>
    <row r="296" spans="1:7">
      <c r="A296" s="56"/>
      <c r="B296" s="58"/>
      <c r="C296" s="58"/>
      <c r="D296" s="58"/>
      <c r="E296" s="58"/>
      <c r="F296" s="152"/>
      <c r="G296" s="152"/>
    </row>
    <row r="297" spans="1:7">
      <c r="A297" s="56"/>
      <c r="B297" s="58"/>
      <c r="C297" s="58"/>
      <c r="D297" s="58"/>
      <c r="E297" s="58"/>
      <c r="F297" s="152"/>
      <c r="G297" s="152"/>
    </row>
    <row r="298" spans="1:7">
      <c r="A298" s="56"/>
      <c r="B298" s="58"/>
      <c r="C298" s="58"/>
      <c r="D298" s="58"/>
      <c r="E298" s="58"/>
      <c r="F298" s="152"/>
      <c r="G298" s="152"/>
    </row>
    <row r="299" spans="1:7">
      <c r="A299" s="56"/>
      <c r="B299" s="58"/>
      <c r="C299" s="58"/>
      <c r="D299" s="58"/>
      <c r="E299" s="58"/>
      <c r="F299" s="152"/>
      <c r="G299" s="152"/>
    </row>
    <row r="300" spans="1:7">
      <c r="A300" s="56"/>
      <c r="B300" s="58"/>
      <c r="C300" s="58"/>
      <c r="D300" s="58"/>
      <c r="E300" s="58"/>
      <c r="F300" s="152"/>
      <c r="G300" s="152"/>
    </row>
    <row r="301" spans="1:7">
      <c r="A301" s="56"/>
      <c r="B301" s="58"/>
      <c r="C301" s="58"/>
      <c r="D301" s="58"/>
      <c r="E301" s="58"/>
      <c r="F301" s="152"/>
      <c r="G301" s="152"/>
    </row>
    <row r="302" spans="1:7">
      <c r="A302" s="56"/>
      <c r="B302" s="58"/>
      <c r="C302" s="58"/>
      <c r="D302" s="58"/>
      <c r="E302" s="58"/>
      <c r="F302" s="152"/>
      <c r="G302" s="152"/>
    </row>
    <row r="303" spans="1:7">
      <c r="A303" s="56"/>
      <c r="B303" s="58"/>
      <c r="C303" s="58"/>
      <c r="D303" s="58"/>
      <c r="E303" s="58"/>
      <c r="F303" s="152"/>
      <c r="G303" s="152"/>
    </row>
    <row r="304" spans="1:7">
      <c r="A304" s="56"/>
      <c r="B304" s="58"/>
      <c r="C304" s="58"/>
      <c r="D304" s="58"/>
      <c r="E304" s="58"/>
      <c r="F304" s="152"/>
      <c r="G304" s="152"/>
    </row>
    <row r="305" spans="1:7">
      <c r="A305" s="56"/>
      <c r="B305" s="58"/>
      <c r="C305" s="58"/>
      <c r="D305" s="58"/>
      <c r="E305" s="58"/>
      <c r="F305" s="152"/>
      <c r="G305" s="152"/>
    </row>
    <row r="306" spans="1:7">
      <c r="A306" s="56"/>
      <c r="B306" s="58"/>
      <c r="C306" s="58"/>
      <c r="D306" s="58"/>
      <c r="E306" s="58"/>
      <c r="F306" s="152"/>
      <c r="G306" s="152"/>
    </row>
    <row r="307" spans="1:7">
      <c r="A307" s="56"/>
      <c r="B307" s="58"/>
      <c r="C307" s="58"/>
      <c r="D307" s="58"/>
      <c r="E307" s="58"/>
      <c r="F307" s="152"/>
      <c r="G307" s="152"/>
    </row>
    <row r="308" spans="1:7">
      <c r="A308" s="56"/>
      <c r="B308" s="58"/>
      <c r="C308" s="58"/>
      <c r="D308" s="58"/>
      <c r="E308" s="58"/>
      <c r="F308" s="152"/>
      <c r="G308" s="152"/>
    </row>
    <row r="309" spans="1:7">
      <c r="A309" s="56"/>
      <c r="B309" s="58"/>
      <c r="C309" s="58"/>
      <c r="D309" s="58"/>
      <c r="E309" s="58"/>
      <c r="F309" s="152"/>
      <c r="G309" s="152"/>
    </row>
    <row r="310" spans="1:7">
      <c r="A310" s="56"/>
      <c r="B310" s="58"/>
      <c r="C310" s="58"/>
      <c r="D310" s="58"/>
      <c r="E310" s="58"/>
      <c r="F310" s="152"/>
      <c r="G310" s="152"/>
    </row>
    <row r="311" spans="1:7">
      <c r="A311" s="56"/>
      <c r="B311" s="58"/>
      <c r="C311" s="58"/>
      <c r="D311" s="58"/>
      <c r="E311" s="58"/>
      <c r="F311" s="152"/>
      <c r="G311" s="152"/>
    </row>
    <row r="312" spans="1:7">
      <c r="A312" s="56"/>
      <c r="B312" s="58"/>
      <c r="C312" s="58"/>
      <c r="D312" s="58"/>
      <c r="E312" s="58"/>
      <c r="F312" s="152"/>
      <c r="G312" s="152"/>
    </row>
    <row r="313" spans="1:7">
      <c r="A313" s="56"/>
      <c r="B313" s="58"/>
      <c r="C313" s="58"/>
      <c r="D313" s="58"/>
      <c r="E313" s="58"/>
      <c r="F313" s="152"/>
      <c r="G313" s="152"/>
    </row>
    <row r="314" spans="1:7">
      <c r="A314" s="56"/>
      <c r="B314" s="58"/>
      <c r="C314" s="58"/>
      <c r="D314" s="58"/>
      <c r="E314" s="58"/>
      <c r="F314" s="152"/>
      <c r="G314" s="152"/>
    </row>
    <row r="315" spans="1:7">
      <c r="A315" s="56"/>
      <c r="B315" s="58"/>
      <c r="C315" s="58"/>
      <c r="D315" s="58"/>
      <c r="E315" s="58"/>
      <c r="F315" s="152"/>
      <c r="G315" s="152"/>
    </row>
    <row r="316" spans="1:7">
      <c r="A316" s="56"/>
      <c r="B316" s="58"/>
      <c r="C316" s="58"/>
      <c r="D316" s="58"/>
      <c r="E316" s="58"/>
      <c r="F316" s="152"/>
      <c r="G316" s="152"/>
    </row>
    <row r="317" spans="1:7">
      <c r="A317" s="56"/>
      <c r="B317" s="58"/>
      <c r="C317" s="58"/>
      <c r="D317" s="58"/>
      <c r="E317" s="58"/>
      <c r="F317" s="152"/>
      <c r="G317" s="152"/>
    </row>
    <row r="318" spans="1:7">
      <c r="A318" s="56"/>
      <c r="B318" s="58"/>
      <c r="C318" s="58"/>
      <c r="D318" s="58"/>
      <c r="E318" s="58"/>
      <c r="F318" s="152"/>
      <c r="G318" s="152"/>
    </row>
    <row r="319" spans="1:7">
      <c r="A319" s="56"/>
      <c r="B319" s="58"/>
      <c r="C319" s="58"/>
      <c r="D319" s="58"/>
      <c r="E319" s="58"/>
      <c r="F319" s="152"/>
      <c r="G319" s="152"/>
    </row>
    <row r="320" spans="1:7">
      <c r="A320" s="56"/>
      <c r="B320" s="58"/>
      <c r="C320" s="58"/>
      <c r="D320" s="58"/>
      <c r="E320" s="58"/>
      <c r="F320" s="152"/>
      <c r="G320" s="152"/>
    </row>
    <row r="321" spans="1:7">
      <c r="A321" s="56"/>
      <c r="B321" s="58"/>
      <c r="C321" s="58"/>
      <c r="D321" s="58"/>
      <c r="E321" s="58"/>
      <c r="F321" s="152"/>
      <c r="G321" s="152"/>
    </row>
    <row r="322" spans="1:7">
      <c r="A322" s="56"/>
      <c r="B322" s="58"/>
      <c r="C322" s="58"/>
      <c r="D322" s="58"/>
      <c r="E322" s="58"/>
      <c r="F322" s="152"/>
      <c r="G322" s="152"/>
    </row>
    <row r="323" spans="1:7">
      <c r="A323" s="56"/>
      <c r="B323" s="58"/>
      <c r="C323" s="58"/>
      <c r="D323" s="58"/>
      <c r="E323" s="58"/>
      <c r="F323" s="152"/>
      <c r="G323" s="152"/>
    </row>
    <row r="324" spans="1:7">
      <c r="A324" s="56"/>
      <c r="B324" s="58"/>
      <c r="C324" s="58"/>
      <c r="D324" s="58"/>
      <c r="E324" s="58"/>
      <c r="F324" s="152"/>
      <c r="G324" s="152"/>
    </row>
    <row r="325" spans="1:7">
      <c r="A325" s="56"/>
      <c r="B325" s="58"/>
      <c r="C325" s="58"/>
      <c r="D325" s="58"/>
      <c r="E325" s="58"/>
      <c r="F325" s="152"/>
      <c r="G325" s="152"/>
    </row>
    <row r="326" spans="1:7">
      <c r="A326" s="56"/>
      <c r="B326" s="58"/>
      <c r="C326" s="58"/>
      <c r="D326" s="58"/>
      <c r="E326" s="58"/>
      <c r="F326" s="152"/>
      <c r="G326" s="152"/>
    </row>
    <row r="327" spans="1:7">
      <c r="A327" s="56"/>
      <c r="B327" s="58"/>
      <c r="C327" s="58"/>
      <c r="D327" s="58"/>
      <c r="E327" s="58"/>
      <c r="F327" s="152"/>
      <c r="G327" s="152"/>
    </row>
    <row r="328" spans="1:7">
      <c r="A328" s="56"/>
      <c r="B328" s="58"/>
      <c r="C328" s="58"/>
      <c r="D328" s="58"/>
      <c r="E328" s="58"/>
      <c r="F328" s="152"/>
      <c r="G328" s="152"/>
    </row>
    <row r="329" spans="1:7">
      <c r="A329" s="56"/>
      <c r="B329" s="58"/>
      <c r="C329" s="58"/>
      <c r="D329" s="58"/>
      <c r="E329" s="58"/>
      <c r="F329" s="152"/>
      <c r="G329" s="152"/>
    </row>
    <row r="330" spans="1:7">
      <c r="A330" s="56"/>
      <c r="B330" s="58"/>
      <c r="C330" s="58"/>
      <c r="D330" s="58"/>
      <c r="E330" s="58"/>
      <c r="F330" s="152"/>
      <c r="G330" s="152"/>
    </row>
    <row r="331" spans="1:7">
      <c r="A331" s="56"/>
      <c r="B331" s="58"/>
      <c r="C331" s="58"/>
      <c r="D331" s="58"/>
      <c r="E331" s="58"/>
      <c r="F331" s="152"/>
      <c r="G331" s="152"/>
    </row>
    <row r="332" spans="1:7">
      <c r="A332" s="56"/>
      <c r="B332" s="58"/>
      <c r="C332" s="58"/>
      <c r="D332" s="58"/>
      <c r="E332" s="58"/>
      <c r="F332" s="152"/>
      <c r="G332" s="152"/>
    </row>
    <row r="333" spans="1:7">
      <c r="A333" s="56"/>
      <c r="B333" s="58"/>
      <c r="C333" s="58"/>
      <c r="D333" s="58"/>
      <c r="E333" s="58"/>
      <c r="F333" s="152"/>
      <c r="G333" s="152"/>
    </row>
    <row r="334" spans="1:7">
      <c r="A334" s="56"/>
      <c r="B334" s="58"/>
      <c r="C334" s="58"/>
      <c r="D334" s="58"/>
      <c r="E334" s="58"/>
      <c r="F334" s="152"/>
      <c r="G334" s="152"/>
    </row>
    <row r="335" spans="1:7">
      <c r="A335" s="56"/>
      <c r="B335" s="58"/>
      <c r="C335" s="58"/>
      <c r="D335" s="58"/>
      <c r="E335" s="58"/>
      <c r="F335" s="152"/>
      <c r="G335" s="152"/>
    </row>
    <row r="336" spans="1:7">
      <c r="A336" s="56"/>
      <c r="B336" s="58"/>
      <c r="C336" s="58"/>
      <c r="D336" s="58"/>
      <c r="E336" s="58"/>
      <c r="F336" s="152"/>
      <c r="G336" s="152"/>
    </row>
    <row r="337" spans="1:7">
      <c r="A337" s="56"/>
      <c r="B337" s="58"/>
      <c r="C337" s="58"/>
      <c r="D337" s="58"/>
      <c r="E337" s="58"/>
      <c r="F337" s="152"/>
      <c r="G337" s="152"/>
    </row>
    <row r="338" spans="1:7">
      <c r="A338" s="56"/>
      <c r="B338" s="58"/>
      <c r="C338" s="58"/>
      <c r="D338" s="58"/>
      <c r="E338" s="58"/>
      <c r="F338" s="152"/>
      <c r="G338" s="152"/>
    </row>
    <row r="339" spans="1:7">
      <c r="A339" s="56"/>
      <c r="B339" s="58"/>
      <c r="C339" s="58"/>
      <c r="D339" s="58"/>
      <c r="E339" s="58"/>
      <c r="F339" s="152"/>
      <c r="G339" s="152"/>
    </row>
    <row r="340" spans="1:7">
      <c r="A340" s="56"/>
      <c r="B340" s="58"/>
      <c r="C340" s="58"/>
      <c r="D340" s="58"/>
      <c r="E340" s="58"/>
      <c r="F340" s="152"/>
      <c r="G340" s="152"/>
    </row>
    <row r="341" spans="1:7">
      <c r="A341" s="56"/>
      <c r="B341" s="58"/>
      <c r="C341" s="58"/>
      <c r="D341" s="58"/>
      <c r="E341" s="58"/>
      <c r="F341" s="152"/>
      <c r="G341" s="152"/>
    </row>
    <row r="342" spans="1:7">
      <c r="A342" s="56"/>
      <c r="B342" s="58"/>
      <c r="C342" s="58"/>
      <c r="D342" s="58"/>
      <c r="E342" s="58"/>
      <c r="F342" s="152"/>
      <c r="G342" s="152"/>
    </row>
    <row r="343" spans="1:7">
      <c r="A343" s="56"/>
      <c r="B343" s="58"/>
      <c r="C343" s="58"/>
      <c r="D343" s="58"/>
      <c r="E343" s="58"/>
      <c r="F343" s="152"/>
      <c r="G343" s="152"/>
    </row>
    <row r="344" spans="1:7">
      <c r="A344" s="56"/>
      <c r="B344" s="58"/>
      <c r="C344" s="58"/>
      <c r="D344" s="58"/>
      <c r="E344" s="58"/>
      <c r="F344" s="152"/>
      <c r="G344" s="152"/>
    </row>
    <row r="345" spans="1:7">
      <c r="A345" s="56"/>
      <c r="B345" s="58"/>
      <c r="C345" s="58"/>
      <c r="D345" s="58"/>
      <c r="E345" s="58"/>
      <c r="F345" s="152"/>
      <c r="G345" s="152"/>
    </row>
    <row r="346" spans="1:7">
      <c r="A346" s="56"/>
      <c r="B346" s="58"/>
      <c r="C346" s="58"/>
      <c r="D346" s="58"/>
      <c r="E346" s="58"/>
      <c r="F346" s="152"/>
      <c r="G346" s="152"/>
    </row>
    <row r="347" spans="1:7">
      <c r="A347" s="56"/>
      <c r="B347" s="58"/>
      <c r="C347" s="58"/>
      <c r="D347" s="58"/>
      <c r="E347" s="58"/>
      <c r="F347" s="152"/>
      <c r="G347" s="152"/>
    </row>
    <row r="348" spans="1:7">
      <c r="A348" s="56"/>
      <c r="B348" s="58"/>
      <c r="C348" s="58"/>
      <c r="D348" s="58"/>
      <c r="E348" s="58"/>
      <c r="F348" s="152"/>
      <c r="G348" s="152"/>
    </row>
    <row r="349" spans="1:7">
      <c r="A349" s="56"/>
      <c r="B349" s="58"/>
      <c r="C349" s="58"/>
      <c r="D349" s="58"/>
      <c r="E349" s="58"/>
      <c r="F349" s="152"/>
      <c r="G349" s="152"/>
    </row>
    <row r="350" spans="1:7">
      <c r="A350" s="56"/>
      <c r="B350" s="58"/>
      <c r="C350" s="58"/>
      <c r="D350" s="58"/>
      <c r="E350" s="58"/>
      <c r="F350" s="152"/>
      <c r="G350" s="152"/>
    </row>
    <row r="351" spans="1:7">
      <c r="A351" s="56"/>
      <c r="B351" s="58"/>
      <c r="C351" s="58"/>
      <c r="D351" s="58"/>
      <c r="E351" s="58"/>
      <c r="F351" s="152"/>
      <c r="G351" s="152"/>
    </row>
    <row r="352" spans="1:7">
      <c r="A352" s="56"/>
      <c r="B352" s="58"/>
      <c r="C352" s="58"/>
      <c r="D352" s="58"/>
      <c r="E352" s="58"/>
      <c r="F352" s="152"/>
      <c r="G352" s="152"/>
    </row>
    <row r="353" spans="1:7">
      <c r="A353" s="56"/>
      <c r="B353" s="58"/>
      <c r="C353" s="58"/>
      <c r="D353" s="58"/>
      <c r="E353" s="58"/>
      <c r="F353" s="152"/>
      <c r="G353" s="152"/>
    </row>
    <row r="354" spans="1:7">
      <c r="A354" s="56"/>
      <c r="B354" s="58"/>
      <c r="C354" s="58"/>
      <c r="D354" s="58"/>
      <c r="E354" s="58"/>
      <c r="F354" s="152"/>
      <c r="G354" s="152"/>
    </row>
    <row r="355" spans="1:7">
      <c r="A355" s="56"/>
      <c r="B355" s="58"/>
      <c r="C355" s="58"/>
      <c r="D355" s="58"/>
      <c r="E355" s="58"/>
      <c r="F355" s="152"/>
      <c r="G355" s="152"/>
    </row>
    <row r="356" spans="1:7">
      <c r="A356" s="56"/>
      <c r="B356" s="58"/>
      <c r="C356" s="58"/>
      <c r="D356" s="58"/>
      <c r="E356" s="58"/>
      <c r="F356" s="152"/>
      <c r="G356" s="152"/>
    </row>
    <row r="357" spans="1:7">
      <c r="A357" s="56"/>
      <c r="B357" s="58"/>
      <c r="C357" s="58"/>
      <c r="D357" s="58"/>
      <c r="E357" s="58"/>
      <c r="F357" s="152"/>
      <c r="G357" s="152"/>
    </row>
    <row r="358" spans="1:7">
      <c r="A358" s="56"/>
      <c r="B358" s="58"/>
      <c r="C358" s="58"/>
      <c r="D358" s="58"/>
      <c r="E358" s="58"/>
      <c r="F358" s="152"/>
      <c r="G358" s="152"/>
    </row>
    <row r="359" spans="1:7">
      <c r="A359" s="56"/>
      <c r="B359" s="58"/>
      <c r="C359" s="58"/>
      <c r="D359" s="58"/>
      <c r="E359" s="58"/>
      <c r="F359" s="152"/>
      <c r="G359" s="152"/>
    </row>
    <row r="360" spans="1:7">
      <c r="A360" s="56"/>
      <c r="B360" s="58"/>
      <c r="C360" s="58"/>
      <c r="D360" s="58"/>
      <c r="E360" s="58"/>
      <c r="F360" s="152"/>
      <c r="G360" s="152"/>
    </row>
    <row r="361" spans="1:7">
      <c r="A361" s="56"/>
      <c r="B361" s="58"/>
      <c r="C361" s="58"/>
      <c r="D361" s="58"/>
      <c r="E361" s="58"/>
      <c r="F361" s="152"/>
      <c r="G361" s="152"/>
    </row>
    <row r="362" spans="1:7">
      <c r="A362" s="56"/>
      <c r="B362" s="58"/>
      <c r="C362" s="58"/>
      <c r="D362" s="58"/>
      <c r="E362" s="58"/>
      <c r="F362" s="152"/>
      <c r="G362" s="152"/>
    </row>
    <row r="363" spans="1:7">
      <c r="A363" s="56"/>
      <c r="B363" s="58"/>
      <c r="C363" s="58"/>
      <c r="D363" s="58"/>
      <c r="E363" s="58"/>
      <c r="F363" s="152"/>
      <c r="G363" s="152"/>
    </row>
    <row r="364" spans="1:7">
      <c r="A364" s="56"/>
      <c r="B364" s="58"/>
      <c r="C364" s="58"/>
      <c r="D364" s="58"/>
      <c r="E364" s="58"/>
      <c r="F364" s="152"/>
      <c r="G364" s="152"/>
    </row>
    <row r="365" spans="1:7">
      <c r="A365" s="56"/>
      <c r="B365" s="58"/>
      <c r="C365" s="58"/>
      <c r="D365" s="58"/>
      <c r="E365" s="58"/>
      <c r="F365" s="152"/>
      <c r="G365" s="152"/>
    </row>
    <row r="366" spans="1:7">
      <c r="A366" s="56"/>
      <c r="B366" s="58"/>
      <c r="C366" s="58"/>
      <c r="D366" s="58"/>
      <c r="E366" s="58"/>
      <c r="F366" s="152"/>
      <c r="G366" s="152"/>
    </row>
    <row r="367" spans="1:7">
      <c r="A367" s="56"/>
      <c r="B367" s="58"/>
      <c r="C367" s="58"/>
      <c r="D367" s="58"/>
      <c r="E367" s="58"/>
      <c r="F367" s="152"/>
      <c r="G367" s="152"/>
    </row>
    <row r="368" spans="1:7">
      <c r="A368" s="56"/>
      <c r="B368" s="58"/>
      <c r="C368" s="58"/>
      <c r="D368" s="58"/>
      <c r="E368" s="58"/>
      <c r="F368" s="152"/>
      <c r="G368" s="152"/>
    </row>
    <row r="369" spans="1:7">
      <c r="A369" s="56"/>
      <c r="B369" s="58"/>
      <c r="C369" s="58"/>
      <c r="D369" s="58"/>
      <c r="E369" s="58"/>
      <c r="F369" s="152"/>
      <c r="G369" s="152"/>
    </row>
    <row r="370" spans="1:7">
      <c r="A370" s="56"/>
      <c r="B370" s="58"/>
      <c r="C370" s="58"/>
      <c r="D370" s="58"/>
      <c r="E370" s="58"/>
      <c r="F370" s="152"/>
      <c r="G370" s="152"/>
    </row>
    <row r="371" spans="1:7">
      <c r="A371" s="56"/>
      <c r="B371" s="58"/>
      <c r="C371" s="58"/>
      <c r="D371" s="58"/>
      <c r="E371" s="58"/>
      <c r="F371" s="152"/>
      <c r="G371" s="152"/>
    </row>
    <row r="372" spans="1:7">
      <c r="A372" s="56"/>
      <c r="B372" s="58"/>
      <c r="C372" s="58"/>
      <c r="D372" s="58"/>
      <c r="E372" s="58"/>
      <c r="F372" s="152"/>
      <c r="G372" s="152"/>
    </row>
    <row r="373" spans="1:7">
      <c r="A373" s="56"/>
      <c r="B373" s="58"/>
      <c r="C373" s="58"/>
      <c r="D373" s="58"/>
      <c r="E373" s="58"/>
      <c r="F373" s="152"/>
      <c r="G373" s="152"/>
    </row>
    <row r="374" spans="1:7">
      <c r="A374" s="56"/>
      <c r="B374" s="58"/>
      <c r="C374" s="58"/>
      <c r="D374" s="58"/>
      <c r="E374" s="58"/>
      <c r="F374" s="152"/>
      <c r="G374" s="152"/>
    </row>
    <row r="375" spans="1:7">
      <c r="A375" s="56"/>
      <c r="B375" s="58"/>
      <c r="C375" s="58"/>
      <c r="D375" s="58"/>
      <c r="E375" s="58"/>
      <c r="F375" s="152"/>
      <c r="G375" s="152"/>
    </row>
    <row r="376" spans="1:7">
      <c r="A376" s="56"/>
      <c r="B376" s="58"/>
      <c r="C376" s="58"/>
      <c r="D376" s="58"/>
      <c r="E376" s="58"/>
      <c r="F376" s="152"/>
      <c r="G376" s="152"/>
    </row>
    <row r="377" spans="1:7">
      <c r="A377" s="56"/>
      <c r="B377" s="58"/>
      <c r="C377" s="58"/>
      <c r="D377" s="58"/>
      <c r="E377" s="58"/>
      <c r="F377" s="152"/>
      <c r="G377" s="152"/>
    </row>
    <row r="378" spans="1:7">
      <c r="A378" s="56"/>
      <c r="B378" s="58"/>
      <c r="C378" s="58"/>
      <c r="D378" s="58"/>
      <c r="E378" s="58"/>
      <c r="F378" s="152"/>
      <c r="G378" s="152"/>
    </row>
    <row r="379" spans="1:7">
      <c r="A379" s="56"/>
      <c r="B379" s="58"/>
      <c r="C379" s="58"/>
      <c r="D379" s="58"/>
      <c r="E379" s="58"/>
      <c r="F379" s="152"/>
      <c r="G379" s="152"/>
    </row>
    <row r="380" spans="1:7">
      <c r="A380" s="56"/>
      <c r="B380" s="58"/>
      <c r="C380" s="58"/>
      <c r="D380" s="58"/>
      <c r="E380" s="58"/>
      <c r="F380" s="152"/>
      <c r="G380" s="152"/>
    </row>
    <row r="381" spans="1:7">
      <c r="A381" s="56"/>
      <c r="B381" s="58"/>
      <c r="C381" s="58"/>
      <c r="D381" s="58"/>
      <c r="E381" s="58"/>
      <c r="F381" s="152"/>
      <c r="G381" s="152"/>
    </row>
    <row r="382" spans="1:7">
      <c r="A382" s="56"/>
      <c r="B382" s="58"/>
      <c r="C382" s="58"/>
      <c r="D382" s="58"/>
      <c r="E382" s="58"/>
      <c r="F382" s="152"/>
      <c r="G382" s="152"/>
    </row>
    <row r="383" spans="1:7">
      <c r="A383" s="56"/>
      <c r="B383" s="58"/>
      <c r="C383" s="58"/>
      <c r="D383" s="58"/>
      <c r="E383" s="58"/>
      <c r="F383" s="152"/>
      <c r="G383" s="152"/>
    </row>
    <row r="384" spans="1:7">
      <c r="A384" s="56"/>
      <c r="B384" s="58"/>
      <c r="C384" s="58"/>
      <c r="D384" s="58"/>
      <c r="E384" s="58"/>
      <c r="F384" s="152"/>
      <c r="G384" s="152"/>
    </row>
    <row r="387" spans="1:7">
      <c r="A387" s="58"/>
      <c r="B387" s="58"/>
      <c r="C387" s="58"/>
      <c r="D387" s="58"/>
      <c r="E387" s="58"/>
      <c r="F387" s="58"/>
      <c r="G387" s="58"/>
    </row>
    <row r="388" spans="1:7">
      <c r="A388" s="58"/>
      <c r="B388" s="58"/>
      <c r="C388" s="58"/>
      <c r="D388" s="58"/>
      <c r="E388" s="58"/>
      <c r="F388" s="58"/>
      <c r="G388" s="58"/>
    </row>
    <row r="389" spans="1:7">
      <c r="A389" s="58"/>
      <c r="B389" s="58"/>
      <c r="C389" s="58"/>
      <c r="D389" s="58"/>
      <c r="E389" s="58"/>
      <c r="F389" s="58"/>
      <c r="G389" s="58"/>
    </row>
    <row r="390" spans="1:7">
      <c r="A390" s="58"/>
      <c r="B390" s="58"/>
      <c r="C390" s="58"/>
      <c r="D390" s="58"/>
      <c r="E390" s="58"/>
      <c r="F390" s="58"/>
      <c r="G390" s="58"/>
    </row>
    <row r="391" spans="1:7">
      <c r="A391" s="58"/>
      <c r="B391" s="58"/>
      <c r="C391" s="58"/>
      <c r="D391" s="58"/>
      <c r="E391" s="58"/>
      <c r="F391" s="58"/>
      <c r="G391" s="58"/>
    </row>
    <row r="397" spans="1:7">
      <c r="A397" s="58"/>
      <c r="B397" s="58"/>
      <c r="C397" s="58"/>
      <c r="D397" s="58"/>
      <c r="E397" s="58"/>
      <c r="F397" s="58"/>
      <c r="G397" s="58"/>
    </row>
    <row r="398" spans="1:7">
      <c r="A398" s="58"/>
      <c r="B398" s="58"/>
      <c r="C398" s="58"/>
      <c r="D398" s="58"/>
      <c r="E398" s="58"/>
      <c r="F398" s="58"/>
      <c r="G398" s="58"/>
    </row>
    <row r="399" spans="1:7">
      <c r="A399" s="58"/>
      <c r="B399" s="58"/>
      <c r="C399" s="58"/>
      <c r="D399" s="58"/>
      <c r="E399" s="58"/>
      <c r="F399" s="58"/>
      <c r="G399" s="58"/>
    </row>
    <row r="400" spans="1:7">
      <c r="A400" s="58"/>
      <c r="B400" s="58"/>
      <c r="C400" s="58"/>
      <c r="D400" s="58"/>
      <c r="E400" s="58"/>
      <c r="F400" s="58"/>
      <c r="G400" s="58"/>
    </row>
    <row r="401" spans="1:7">
      <c r="A401" s="58"/>
      <c r="B401" s="58"/>
      <c r="C401" s="58"/>
      <c r="D401" s="58"/>
      <c r="E401" s="58"/>
      <c r="F401" s="58"/>
      <c r="G401" s="58"/>
    </row>
    <row r="402" spans="1:7">
      <c r="A402" s="58"/>
      <c r="B402" s="58"/>
      <c r="C402" s="58"/>
      <c r="D402" s="58"/>
      <c r="E402" s="58"/>
      <c r="F402" s="58"/>
      <c r="G402" s="58"/>
    </row>
    <row r="403" spans="1:7">
      <c r="A403" s="58"/>
      <c r="B403" s="58"/>
      <c r="C403" s="58"/>
      <c r="D403" s="58"/>
      <c r="E403" s="58"/>
      <c r="F403" s="58"/>
      <c r="G403" s="58"/>
    </row>
    <row r="404" spans="1:7">
      <c r="A404" s="58"/>
      <c r="B404" s="58"/>
      <c r="C404" s="58"/>
      <c r="D404" s="58"/>
      <c r="E404" s="58"/>
      <c r="F404" s="58"/>
      <c r="G404" s="58"/>
    </row>
    <row r="405" spans="1:7">
      <c r="A405" s="58"/>
      <c r="B405" s="58"/>
      <c r="C405" s="58"/>
      <c r="D405" s="58"/>
      <c r="E405" s="58"/>
      <c r="F405" s="58"/>
      <c r="G405" s="58"/>
    </row>
    <row r="406" spans="1:7">
      <c r="A406" s="58"/>
      <c r="B406" s="58"/>
      <c r="C406" s="58"/>
      <c r="D406" s="58"/>
      <c r="E406" s="58"/>
      <c r="F406" s="58"/>
      <c r="G406" s="58"/>
    </row>
    <row r="407" spans="1:7">
      <c r="A407" s="58"/>
      <c r="B407" s="58"/>
      <c r="C407" s="58"/>
      <c r="D407" s="58"/>
      <c r="E407" s="58"/>
      <c r="F407" s="58"/>
      <c r="G407" s="58"/>
    </row>
    <row r="408" spans="1:7">
      <c r="A408" s="58"/>
      <c r="B408" s="58"/>
      <c r="C408" s="58"/>
      <c r="D408" s="58"/>
      <c r="E408" s="58"/>
      <c r="F408" s="58"/>
      <c r="G408" s="58"/>
    </row>
    <row r="409" spans="1:7">
      <c r="A409" s="58"/>
      <c r="B409" s="58"/>
      <c r="C409" s="58"/>
      <c r="D409" s="58"/>
      <c r="E409" s="58"/>
      <c r="F409" s="58"/>
      <c r="G409" s="58"/>
    </row>
    <row r="410" spans="1:7">
      <c r="A410" s="58"/>
      <c r="B410" s="58"/>
      <c r="C410" s="58"/>
      <c r="D410" s="58"/>
      <c r="E410" s="58"/>
      <c r="F410" s="58"/>
      <c r="G410" s="58"/>
    </row>
    <row r="411" spans="1:7">
      <c r="A411" s="58"/>
      <c r="B411" s="58"/>
      <c r="C411" s="58"/>
      <c r="D411" s="58"/>
      <c r="E411" s="58"/>
      <c r="F411" s="58"/>
      <c r="G411" s="58"/>
    </row>
    <row r="412" spans="1:7">
      <c r="A412" s="58"/>
      <c r="B412" s="58"/>
      <c r="C412" s="58"/>
      <c r="D412" s="58"/>
      <c r="E412" s="58"/>
      <c r="F412" s="58"/>
      <c r="G412" s="58"/>
    </row>
    <row r="413" spans="1:7">
      <c r="A413" s="58"/>
      <c r="B413" s="58"/>
      <c r="C413" s="58"/>
      <c r="D413" s="58"/>
      <c r="E413" s="58"/>
      <c r="F413" s="58"/>
      <c r="G413" s="58"/>
    </row>
    <row r="414" spans="1:7">
      <c r="A414" s="58"/>
      <c r="B414" s="58"/>
      <c r="C414" s="58"/>
      <c r="D414" s="58"/>
      <c r="E414" s="58"/>
      <c r="F414" s="58"/>
      <c r="G414" s="58"/>
    </row>
    <row r="415" spans="1:7">
      <c r="A415" s="58"/>
      <c r="B415" s="58"/>
      <c r="C415" s="58"/>
      <c r="D415" s="58"/>
      <c r="E415" s="58"/>
      <c r="F415" s="58"/>
      <c r="G415" s="58"/>
    </row>
    <row r="416" spans="1:7">
      <c r="A416" s="58"/>
      <c r="B416" s="58"/>
      <c r="C416" s="58"/>
      <c r="D416" s="58"/>
      <c r="E416" s="58"/>
      <c r="F416" s="58"/>
      <c r="G416" s="58"/>
    </row>
    <row r="417" spans="1:7">
      <c r="A417" s="58"/>
      <c r="B417" s="58"/>
      <c r="C417" s="58"/>
      <c r="D417" s="58"/>
      <c r="E417" s="58"/>
      <c r="F417" s="58"/>
      <c r="G417" s="58"/>
    </row>
    <row r="418" spans="1:7">
      <c r="A418" s="58"/>
      <c r="B418" s="58"/>
      <c r="C418" s="58"/>
      <c r="D418" s="58"/>
      <c r="E418" s="58"/>
      <c r="F418" s="58"/>
      <c r="G418" s="58"/>
    </row>
    <row r="419" spans="1:7">
      <c r="A419" s="58"/>
      <c r="B419" s="58"/>
      <c r="C419" s="58"/>
      <c r="D419" s="58"/>
      <c r="E419" s="58"/>
      <c r="F419" s="58"/>
      <c r="G419" s="58"/>
    </row>
    <row r="420" spans="1:7">
      <c r="A420" s="58"/>
      <c r="B420" s="58"/>
      <c r="C420" s="58"/>
      <c r="D420" s="58"/>
      <c r="E420" s="58"/>
      <c r="F420" s="58"/>
      <c r="G420" s="58"/>
    </row>
    <row r="421" spans="1:7">
      <c r="A421" s="58"/>
      <c r="B421" s="58"/>
      <c r="C421" s="58"/>
      <c r="D421" s="58"/>
      <c r="E421" s="58"/>
      <c r="F421" s="58"/>
      <c r="G421" s="58"/>
    </row>
    <row r="422" spans="1:7">
      <c r="A422" s="58"/>
      <c r="B422" s="58"/>
      <c r="C422" s="58"/>
      <c r="D422" s="58"/>
      <c r="E422" s="58"/>
      <c r="F422" s="58"/>
      <c r="G422" s="58"/>
    </row>
    <row r="423" spans="1:7">
      <c r="A423" s="58"/>
      <c r="B423" s="58"/>
      <c r="C423" s="58"/>
      <c r="D423" s="58"/>
      <c r="E423" s="58"/>
      <c r="F423" s="58"/>
      <c r="G423" s="58"/>
    </row>
    <row r="424" spans="1:7">
      <c r="A424" s="58"/>
      <c r="B424" s="58"/>
      <c r="C424" s="58"/>
      <c r="D424" s="58"/>
      <c r="E424" s="58"/>
      <c r="F424" s="58"/>
      <c r="G424" s="58"/>
    </row>
    <row r="425" spans="1:7">
      <c r="A425" s="58"/>
      <c r="B425" s="58"/>
      <c r="C425" s="58"/>
      <c r="D425" s="58"/>
      <c r="E425" s="58"/>
      <c r="F425" s="58"/>
      <c r="G425" s="58"/>
    </row>
    <row r="426" spans="1:7">
      <c r="A426" s="58"/>
      <c r="B426" s="58"/>
      <c r="C426" s="58"/>
      <c r="D426" s="58"/>
      <c r="E426" s="58"/>
      <c r="F426" s="58"/>
      <c r="G426" s="58"/>
    </row>
    <row r="427" spans="1:7">
      <c r="A427" s="58"/>
      <c r="B427" s="58"/>
      <c r="C427" s="58"/>
      <c r="D427" s="58"/>
      <c r="E427" s="58"/>
      <c r="F427" s="58"/>
      <c r="G427" s="58"/>
    </row>
    <row r="428" spans="1:7">
      <c r="A428" s="58"/>
      <c r="B428" s="58"/>
      <c r="C428" s="58"/>
      <c r="D428" s="58"/>
      <c r="E428" s="58"/>
      <c r="F428" s="58"/>
      <c r="G428" s="58"/>
    </row>
    <row r="429" spans="1:7">
      <c r="A429" s="58"/>
      <c r="B429" s="58"/>
      <c r="C429" s="58"/>
      <c r="D429" s="58"/>
      <c r="E429" s="58"/>
      <c r="F429" s="58"/>
      <c r="G429" s="58"/>
    </row>
    <row r="430" spans="1:7">
      <c r="A430" s="58"/>
      <c r="B430" s="58"/>
      <c r="C430" s="58"/>
      <c r="D430" s="58"/>
      <c r="E430" s="58"/>
      <c r="F430" s="58"/>
      <c r="G430" s="58"/>
    </row>
    <row r="431" spans="1:7">
      <c r="A431" s="58"/>
      <c r="B431" s="58"/>
      <c r="C431" s="58"/>
      <c r="D431" s="58"/>
      <c r="E431" s="58"/>
      <c r="F431" s="58"/>
      <c r="G431" s="58"/>
    </row>
    <row r="432" spans="1:7">
      <c r="A432" s="58"/>
      <c r="B432" s="58"/>
      <c r="C432" s="58"/>
      <c r="D432" s="58"/>
      <c r="E432" s="58"/>
      <c r="F432" s="58"/>
      <c r="G432" s="58"/>
    </row>
    <row r="433" spans="1:7">
      <c r="A433" s="58"/>
      <c r="B433" s="58"/>
      <c r="C433" s="58"/>
      <c r="D433" s="58"/>
      <c r="E433" s="58"/>
      <c r="F433" s="58"/>
      <c r="G433" s="58"/>
    </row>
    <row r="434" spans="1:7">
      <c r="A434" s="58"/>
      <c r="B434" s="58"/>
      <c r="C434" s="58"/>
      <c r="D434" s="58"/>
      <c r="E434" s="58"/>
      <c r="F434" s="58"/>
      <c r="G434" s="58"/>
    </row>
    <row r="435" spans="1:7">
      <c r="A435" s="58"/>
      <c r="B435" s="58"/>
      <c r="C435" s="58"/>
      <c r="D435" s="58"/>
      <c r="E435" s="58"/>
      <c r="F435" s="58"/>
      <c r="G435" s="58"/>
    </row>
    <row r="436" spans="1:7">
      <c r="A436" s="58"/>
      <c r="B436" s="58"/>
      <c r="C436" s="58"/>
      <c r="D436" s="58"/>
      <c r="E436" s="58"/>
      <c r="F436" s="58"/>
      <c r="G436" s="58"/>
    </row>
    <row r="437" spans="1:7">
      <c r="A437" s="58"/>
      <c r="B437" s="58"/>
      <c r="C437" s="58"/>
      <c r="D437" s="58"/>
      <c r="E437" s="58"/>
      <c r="F437" s="58"/>
      <c r="G437" s="58"/>
    </row>
    <row r="438" spans="1:7">
      <c r="A438" s="58"/>
      <c r="B438" s="58"/>
      <c r="C438" s="58"/>
      <c r="D438" s="58"/>
      <c r="E438" s="58"/>
      <c r="F438" s="58"/>
      <c r="G438" s="58"/>
    </row>
    <row r="439" spans="1:7">
      <c r="A439" s="58"/>
      <c r="B439" s="58"/>
      <c r="C439" s="58"/>
      <c r="D439" s="58"/>
      <c r="E439" s="58"/>
      <c r="F439" s="58"/>
      <c r="G439" s="58"/>
    </row>
    <row r="440" spans="1:7">
      <c r="A440" s="58"/>
      <c r="B440" s="58"/>
      <c r="C440" s="58"/>
      <c r="D440" s="58"/>
      <c r="E440" s="58"/>
      <c r="F440" s="58"/>
      <c r="G440" s="58"/>
    </row>
    <row r="441" spans="1:7">
      <c r="A441" s="58"/>
      <c r="B441" s="58"/>
      <c r="C441" s="58"/>
      <c r="D441" s="58"/>
      <c r="E441" s="58"/>
      <c r="F441" s="58"/>
      <c r="G441" s="58"/>
    </row>
    <row r="442" spans="1:7">
      <c r="A442" s="58"/>
      <c r="B442" s="58"/>
      <c r="C442" s="58"/>
      <c r="D442" s="58"/>
      <c r="E442" s="58"/>
      <c r="F442" s="58"/>
      <c r="G442" s="58"/>
    </row>
    <row r="443" spans="1:7">
      <c r="A443" s="58"/>
      <c r="B443" s="58"/>
      <c r="C443" s="58"/>
      <c r="D443" s="58"/>
      <c r="E443" s="58"/>
      <c r="F443" s="58"/>
      <c r="G443" s="58"/>
    </row>
    <row r="444" spans="1:7">
      <c r="A444" s="58"/>
      <c r="B444" s="58"/>
      <c r="C444" s="58"/>
      <c r="D444" s="58"/>
      <c r="E444" s="58"/>
      <c r="F444" s="58"/>
      <c r="G444" s="58"/>
    </row>
    <row r="445" spans="1:7">
      <c r="A445" s="58"/>
      <c r="B445" s="58"/>
      <c r="C445" s="58"/>
      <c r="D445" s="58"/>
      <c r="E445" s="58"/>
      <c r="F445" s="58"/>
      <c r="G445" s="58"/>
    </row>
    <row r="446" spans="1:7">
      <c r="A446" s="58"/>
      <c r="B446" s="58"/>
      <c r="C446" s="58"/>
      <c r="D446" s="58"/>
      <c r="E446" s="58"/>
      <c r="F446" s="58"/>
      <c r="G446" s="58"/>
    </row>
    <row r="447" spans="1:7">
      <c r="A447" s="58"/>
      <c r="B447" s="58"/>
      <c r="C447" s="58"/>
      <c r="D447" s="58"/>
      <c r="E447" s="58"/>
      <c r="F447" s="58"/>
      <c r="G447" s="58"/>
    </row>
    <row r="448" spans="1:7">
      <c r="A448" s="58"/>
      <c r="B448" s="58"/>
      <c r="C448" s="58"/>
      <c r="D448" s="58"/>
      <c r="E448" s="58"/>
      <c r="F448" s="58"/>
      <c r="G448" s="58"/>
    </row>
    <row r="449" spans="1:7">
      <c r="A449" s="58"/>
      <c r="B449" s="58"/>
      <c r="C449" s="58"/>
      <c r="D449" s="58"/>
      <c r="E449" s="58"/>
      <c r="F449" s="58"/>
      <c r="G449" s="58"/>
    </row>
    <row r="450" spans="1:7">
      <c r="A450" s="58"/>
      <c r="B450" s="58"/>
      <c r="C450" s="58"/>
      <c r="D450" s="58"/>
      <c r="E450" s="58"/>
      <c r="F450" s="58"/>
      <c r="G450" s="58"/>
    </row>
    <row r="451" spans="1:7">
      <c r="A451" s="58"/>
      <c r="B451" s="58"/>
      <c r="C451" s="58"/>
      <c r="D451" s="58"/>
      <c r="E451" s="58"/>
      <c r="F451" s="58"/>
      <c r="G451" s="58"/>
    </row>
    <row r="452" spans="1:7">
      <c r="A452" s="58"/>
      <c r="B452" s="58"/>
      <c r="C452" s="58"/>
      <c r="D452" s="58"/>
      <c r="E452" s="58"/>
      <c r="F452" s="58"/>
      <c r="G452" s="58"/>
    </row>
    <row r="453" spans="1:7">
      <c r="A453" s="58"/>
      <c r="B453" s="58"/>
      <c r="C453" s="58"/>
      <c r="D453" s="58"/>
      <c r="E453" s="58"/>
      <c r="F453" s="58"/>
      <c r="G453" s="58"/>
    </row>
    <row r="454" spans="1:7">
      <c r="A454" s="58"/>
      <c r="B454" s="58"/>
      <c r="C454" s="58"/>
      <c r="D454" s="58"/>
      <c r="E454" s="58"/>
      <c r="F454" s="58"/>
      <c r="G454" s="58"/>
    </row>
    <row r="455" spans="1:7">
      <c r="A455" s="58"/>
      <c r="B455" s="58"/>
      <c r="C455" s="58"/>
      <c r="D455" s="58"/>
      <c r="E455" s="58"/>
      <c r="F455" s="58"/>
      <c r="G455" s="58"/>
    </row>
    <row r="456" spans="1:7">
      <c r="A456" s="58"/>
      <c r="B456" s="58"/>
      <c r="C456" s="58"/>
      <c r="D456" s="58"/>
      <c r="E456" s="58"/>
      <c r="F456" s="58"/>
      <c r="G456" s="58"/>
    </row>
    <row r="457" spans="1:7">
      <c r="A457" s="58"/>
      <c r="B457" s="58"/>
      <c r="C457" s="58"/>
      <c r="D457" s="58"/>
      <c r="E457" s="58"/>
      <c r="F457" s="58"/>
      <c r="G457" s="58"/>
    </row>
    <row r="458" spans="1:7">
      <c r="A458" s="58"/>
      <c r="B458" s="58"/>
      <c r="C458" s="58"/>
      <c r="D458" s="58"/>
      <c r="E458" s="58"/>
      <c r="F458" s="58"/>
      <c r="G458" s="58"/>
    </row>
    <row r="459" spans="1:7">
      <c r="A459" s="58"/>
      <c r="B459" s="58"/>
      <c r="C459" s="58"/>
      <c r="D459" s="58"/>
      <c r="E459" s="58"/>
      <c r="F459" s="58"/>
      <c r="G459" s="58"/>
    </row>
    <row r="460" spans="1:7">
      <c r="A460" s="58"/>
      <c r="B460" s="58"/>
      <c r="C460" s="58"/>
      <c r="D460" s="58"/>
      <c r="E460" s="58"/>
      <c r="F460" s="58"/>
      <c r="G460" s="58"/>
    </row>
    <row r="461" spans="1:7">
      <c r="A461" s="58"/>
      <c r="B461" s="58"/>
      <c r="C461" s="58"/>
      <c r="D461" s="58"/>
      <c r="E461" s="58"/>
      <c r="F461" s="58"/>
      <c r="G461" s="58"/>
    </row>
    <row r="462" spans="1:7">
      <c r="A462" s="58"/>
      <c r="B462" s="58"/>
      <c r="C462" s="58"/>
      <c r="D462" s="58"/>
      <c r="E462" s="58"/>
      <c r="F462" s="58"/>
      <c r="G462" s="58"/>
    </row>
    <row r="463" spans="1:7">
      <c r="A463" s="58"/>
      <c r="B463" s="58"/>
      <c r="C463" s="58"/>
      <c r="D463" s="58"/>
      <c r="E463" s="58"/>
      <c r="F463" s="58"/>
      <c r="G463" s="58"/>
    </row>
    <row r="464" spans="1:7">
      <c r="A464" s="58"/>
      <c r="B464" s="58"/>
      <c r="C464" s="58"/>
      <c r="D464" s="58"/>
      <c r="E464" s="58"/>
      <c r="F464" s="58"/>
      <c r="G464" s="58"/>
    </row>
    <row r="465" spans="1:7">
      <c r="A465" s="58"/>
      <c r="B465" s="58"/>
      <c r="C465" s="58"/>
      <c r="D465" s="58"/>
      <c r="E465" s="58"/>
      <c r="F465" s="58"/>
      <c r="G465" s="58"/>
    </row>
    <row r="466" spans="1:7">
      <c r="A466" s="58"/>
      <c r="B466" s="58"/>
      <c r="C466" s="58"/>
      <c r="D466" s="58"/>
      <c r="E466" s="58"/>
      <c r="F466" s="58"/>
      <c r="G466" s="58"/>
    </row>
    <row r="467" spans="1:7">
      <c r="A467" s="58"/>
      <c r="B467" s="58"/>
      <c r="C467" s="58"/>
      <c r="D467" s="58"/>
      <c r="E467" s="58"/>
      <c r="F467" s="58"/>
      <c r="G467" s="58"/>
    </row>
    <row r="468" spans="1:7">
      <c r="A468" s="58"/>
      <c r="B468" s="58"/>
      <c r="C468" s="58"/>
      <c r="D468" s="58"/>
      <c r="E468" s="58"/>
      <c r="F468" s="58"/>
      <c r="G468" s="58"/>
    </row>
    <row r="469" spans="1:7">
      <c r="A469" s="58"/>
      <c r="B469" s="58"/>
      <c r="C469" s="58"/>
      <c r="D469" s="58"/>
      <c r="E469" s="58"/>
      <c r="F469" s="58"/>
      <c r="G469" s="58"/>
    </row>
    <row r="470" spans="1:7">
      <c r="A470" s="58"/>
      <c r="B470" s="58"/>
      <c r="C470" s="58"/>
      <c r="D470" s="58"/>
      <c r="E470" s="58"/>
      <c r="F470" s="58"/>
      <c r="G470" s="58"/>
    </row>
    <row r="471" spans="1:7">
      <c r="A471" s="58"/>
      <c r="B471" s="58"/>
      <c r="C471" s="58"/>
      <c r="D471" s="58"/>
      <c r="E471" s="58"/>
      <c r="F471" s="58"/>
      <c r="G471" s="58"/>
    </row>
    <row r="472" spans="1:7">
      <c r="A472" s="58"/>
      <c r="B472" s="58"/>
      <c r="C472" s="58"/>
      <c r="D472" s="58"/>
      <c r="E472" s="58"/>
      <c r="F472" s="58"/>
      <c r="G472" s="58"/>
    </row>
    <row r="473" spans="1:7">
      <c r="A473" s="58"/>
      <c r="B473" s="58"/>
      <c r="C473" s="58"/>
      <c r="D473" s="58"/>
      <c r="E473" s="58"/>
      <c r="F473" s="58"/>
      <c r="G473" s="58"/>
    </row>
    <row r="474" spans="1:7">
      <c r="A474" s="58"/>
      <c r="B474" s="58"/>
      <c r="C474" s="58"/>
      <c r="D474" s="58"/>
      <c r="E474" s="58"/>
      <c r="F474" s="58"/>
      <c r="G474" s="58"/>
    </row>
    <row r="475" spans="1:7">
      <c r="A475" s="58"/>
      <c r="B475" s="58"/>
      <c r="C475" s="58"/>
      <c r="D475" s="58"/>
      <c r="E475" s="58"/>
      <c r="F475" s="58"/>
      <c r="G475" s="58"/>
    </row>
    <row r="476" spans="1:7">
      <c r="A476" s="58"/>
      <c r="B476" s="58"/>
      <c r="C476" s="58"/>
      <c r="D476" s="58"/>
      <c r="E476" s="58"/>
      <c r="F476" s="58"/>
      <c r="G476" s="58"/>
    </row>
    <row r="477" spans="1:7">
      <c r="A477" s="58"/>
      <c r="B477" s="58"/>
      <c r="C477" s="58"/>
      <c r="D477" s="58"/>
      <c r="E477" s="58"/>
      <c r="F477" s="58"/>
      <c r="G477" s="58"/>
    </row>
    <row r="478" spans="1:7">
      <c r="A478" s="58"/>
      <c r="B478" s="58"/>
      <c r="C478" s="58"/>
      <c r="D478" s="58"/>
      <c r="E478" s="58"/>
      <c r="F478" s="58"/>
      <c r="G478" s="58"/>
    </row>
    <row r="479" spans="1:7">
      <c r="A479" s="58"/>
      <c r="B479" s="58"/>
      <c r="C479" s="58"/>
      <c r="D479" s="58"/>
      <c r="E479" s="58"/>
      <c r="F479" s="58"/>
      <c r="G479" s="58"/>
    </row>
    <row r="480" spans="1:7">
      <c r="A480" s="58"/>
      <c r="B480" s="58"/>
      <c r="C480" s="58"/>
      <c r="D480" s="58"/>
      <c r="E480" s="58"/>
      <c r="F480" s="58"/>
      <c r="G480" s="58"/>
    </row>
    <row r="481" spans="1:7">
      <c r="A481" s="58"/>
      <c r="B481" s="58"/>
      <c r="C481" s="58"/>
      <c r="D481" s="58"/>
      <c r="E481" s="58"/>
      <c r="F481" s="58"/>
      <c r="G481" s="58"/>
    </row>
    <row r="482" spans="1:7">
      <c r="A482" s="58"/>
      <c r="B482" s="58"/>
      <c r="C482" s="58"/>
      <c r="D482" s="58"/>
      <c r="E482" s="58"/>
      <c r="F482" s="58"/>
      <c r="G482" s="58"/>
    </row>
    <row r="483" spans="1:7">
      <c r="A483" s="58"/>
      <c r="B483" s="58"/>
      <c r="C483" s="58"/>
      <c r="D483" s="58"/>
      <c r="E483" s="58"/>
      <c r="F483" s="58"/>
      <c r="G483" s="58"/>
    </row>
    <row r="484" spans="1:7">
      <c r="A484" s="58"/>
      <c r="B484" s="58"/>
      <c r="C484" s="58"/>
      <c r="D484" s="58"/>
      <c r="E484" s="58"/>
      <c r="F484" s="58"/>
      <c r="G484" s="58"/>
    </row>
    <row r="485" spans="1:7">
      <c r="A485" s="58"/>
      <c r="B485" s="58"/>
      <c r="C485" s="58"/>
      <c r="D485" s="58"/>
      <c r="E485" s="58"/>
      <c r="F485" s="58"/>
      <c r="G485" s="58"/>
    </row>
    <row r="486" spans="1:7">
      <c r="A486" s="58"/>
      <c r="B486" s="58"/>
      <c r="C486" s="58"/>
      <c r="D486" s="58"/>
      <c r="E486" s="58"/>
      <c r="F486" s="58"/>
      <c r="G486" s="58"/>
    </row>
    <row r="487" spans="1:7">
      <c r="A487" s="58"/>
      <c r="B487" s="58"/>
      <c r="C487" s="58"/>
      <c r="D487" s="58"/>
      <c r="E487" s="58"/>
      <c r="F487" s="58"/>
      <c r="G487" s="58"/>
    </row>
    <row r="488" spans="1:7">
      <c r="A488" s="58"/>
      <c r="B488" s="58"/>
      <c r="C488" s="58"/>
      <c r="D488" s="58"/>
      <c r="E488" s="58"/>
      <c r="F488" s="58"/>
      <c r="G488" s="58"/>
    </row>
    <row r="489" spans="1:7">
      <c r="A489" s="58"/>
      <c r="B489" s="58"/>
      <c r="C489" s="58"/>
      <c r="D489" s="58"/>
      <c r="E489" s="58"/>
      <c r="F489" s="58"/>
      <c r="G489" s="58"/>
    </row>
    <row r="490" spans="1:7">
      <c r="A490" s="58"/>
      <c r="B490" s="58"/>
      <c r="C490" s="58"/>
      <c r="D490" s="58"/>
      <c r="E490" s="58"/>
      <c r="F490" s="58"/>
      <c r="G490" s="58"/>
    </row>
    <row r="491" spans="1:7">
      <c r="A491" s="58"/>
      <c r="B491" s="58"/>
      <c r="C491" s="58"/>
      <c r="D491" s="58"/>
      <c r="E491" s="58"/>
      <c r="F491" s="58"/>
      <c r="G491" s="58"/>
    </row>
    <row r="492" spans="1:7">
      <c r="A492" s="58"/>
      <c r="B492" s="58"/>
      <c r="C492" s="58"/>
      <c r="D492" s="58"/>
      <c r="E492" s="58"/>
      <c r="F492" s="58"/>
      <c r="G492" s="58"/>
    </row>
    <row r="493" spans="1:7">
      <c r="A493" s="58"/>
      <c r="B493" s="58"/>
      <c r="C493" s="58"/>
      <c r="D493" s="58"/>
      <c r="E493" s="58"/>
      <c r="F493" s="58"/>
      <c r="G493" s="58"/>
    </row>
    <row r="494" spans="1:7">
      <c r="A494" s="58"/>
      <c r="B494" s="58"/>
      <c r="C494" s="58"/>
      <c r="D494" s="58"/>
      <c r="E494" s="58"/>
      <c r="F494" s="58"/>
      <c r="G494" s="58"/>
    </row>
    <row r="495" spans="1:7">
      <c r="A495" s="58"/>
      <c r="B495" s="58"/>
      <c r="C495" s="58"/>
      <c r="D495" s="58"/>
      <c r="E495" s="58"/>
      <c r="F495" s="58"/>
      <c r="G495" s="58"/>
    </row>
    <row r="496" spans="1:7">
      <c r="A496" s="58"/>
      <c r="B496" s="58"/>
      <c r="C496" s="58"/>
      <c r="D496" s="58"/>
      <c r="E496" s="58"/>
      <c r="F496" s="58"/>
      <c r="G496" s="58"/>
    </row>
    <row r="497" spans="1:7">
      <c r="A497" s="58"/>
      <c r="B497" s="58"/>
      <c r="C497" s="58"/>
      <c r="D497" s="58"/>
      <c r="E497" s="58"/>
      <c r="F497" s="58"/>
      <c r="G497" s="58"/>
    </row>
    <row r="498" spans="1:7">
      <c r="A498" s="58"/>
      <c r="B498" s="58"/>
      <c r="C498" s="58"/>
      <c r="D498" s="58"/>
      <c r="E498" s="58"/>
      <c r="F498" s="58"/>
      <c r="G498" s="58"/>
    </row>
    <row r="499" spans="1:7">
      <c r="A499" s="58"/>
      <c r="B499" s="58"/>
      <c r="C499" s="58"/>
      <c r="D499" s="58"/>
      <c r="E499" s="58"/>
      <c r="F499" s="58"/>
      <c r="G499" s="58"/>
    </row>
    <row r="500" spans="1:7">
      <c r="A500" s="58"/>
      <c r="B500" s="58"/>
      <c r="C500" s="58"/>
      <c r="D500" s="58"/>
      <c r="E500" s="58"/>
      <c r="F500" s="58"/>
      <c r="G500" s="58"/>
    </row>
    <row r="501" spans="1:7">
      <c r="A501" s="58"/>
      <c r="B501" s="58"/>
      <c r="C501" s="58"/>
      <c r="D501" s="58"/>
      <c r="E501" s="58"/>
      <c r="F501" s="58"/>
      <c r="G501" s="58"/>
    </row>
    <row r="502" spans="1:7">
      <c r="A502" s="58"/>
      <c r="B502" s="58"/>
      <c r="C502" s="58"/>
      <c r="D502" s="58"/>
      <c r="E502" s="58"/>
      <c r="F502" s="58"/>
      <c r="G502" s="58"/>
    </row>
    <row r="503" spans="1:7">
      <c r="A503" s="58"/>
      <c r="B503" s="58"/>
      <c r="C503" s="58"/>
      <c r="D503" s="58"/>
      <c r="E503" s="58"/>
      <c r="F503" s="58"/>
      <c r="G503" s="58"/>
    </row>
    <row r="504" spans="1:7">
      <c r="A504" s="58"/>
      <c r="B504" s="58"/>
      <c r="C504" s="58"/>
      <c r="D504" s="58"/>
      <c r="E504" s="58"/>
      <c r="F504" s="58"/>
      <c r="G504" s="58"/>
    </row>
    <row r="505" spans="1:7">
      <c r="A505" s="58"/>
      <c r="B505" s="58"/>
      <c r="C505" s="58"/>
      <c r="D505" s="58"/>
      <c r="E505" s="58"/>
      <c r="F505" s="58"/>
      <c r="G505" s="58"/>
    </row>
    <row r="506" spans="1:7">
      <c r="A506" s="58"/>
      <c r="B506" s="58"/>
      <c r="C506" s="58"/>
      <c r="D506" s="58"/>
      <c r="E506" s="58"/>
      <c r="F506" s="58"/>
      <c r="G506" s="58"/>
    </row>
    <row r="507" spans="1:7">
      <c r="A507" s="58"/>
      <c r="B507" s="58"/>
      <c r="C507" s="58"/>
      <c r="D507" s="58"/>
      <c r="E507" s="58"/>
      <c r="F507" s="58"/>
      <c r="G507" s="58"/>
    </row>
    <row r="508" spans="1:7">
      <c r="A508" s="58"/>
      <c r="B508" s="58"/>
      <c r="C508" s="58"/>
      <c r="D508" s="58"/>
      <c r="E508" s="58"/>
      <c r="F508" s="58"/>
      <c r="G508" s="58"/>
    </row>
    <row r="509" spans="1:7">
      <c r="A509" s="58"/>
      <c r="B509" s="58"/>
      <c r="C509" s="58"/>
      <c r="D509" s="58"/>
      <c r="E509" s="58"/>
      <c r="F509" s="58"/>
      <c r="G509" s="58"/>
    </row>
    <row r="510" spans="1:7">
      <c r="A510" s="58"/>
      <c r="B510" s="58"/>
      <c r="C510" s="58"/>
      <c r="D510" s="58"/>
      <c r="E510" s="58"/>
      <c r="F510" s="58"/>
      <c r="G510" s="58"/>
    </row>
    <row r="511" spans="1:7">
      <c r="A511" s="58"/>
      <c r="B511" s="58"/>
      <c r="C511" s="58"/>
      <c r="D511" s="58"/>
      <c r="E511" s="58"/>
      <c r="F511" s="58"/>
      <c r="G511" s="58"/>
    </row>
    <row r="512" spans="1:7">
      <c r="A512" s="58"/>
      <c r="B512" s="58"/>
      <c r="C512" s="58"/>
      <c r="D512" s="58"/>
      <c r="E512" s="58"/>
      <c r="F512" s="58"/>
      <c r="G512" s="58"/>
    </row>
    <row r="513" spans="1:7">
      <c r="A513" s="58"/>
      <c r="B513" s="58"/>
      <c r="C513" s="58"/>
      <c r="D513" s="58"/>
      <c r="E513" s="58"/>
      <c r="F513" s="58"/>
      <c r="G513" s="58"/>
    </row>
    <row r="514" spans="1:7">
      <c r="A514" s="58"/>
      <c r="B514" s="58"/>
      <c r="C514" s="58"/>
      <c r="D514" s="58"/>
      <c r="E514" s="58"/>
      <c r="F514" s="58"/>
      <c r="G514" s="58"/>
    </row>
    <row r="515" spans="1:7">
      <c r="A515" s="58"/>
      <c r="B515" s="58"/>
      <c r="C515" s="58"/>
      <c r="D515" s="58"/>
      <c r="E515" s="58"/>
      <c r="F515" s="58"/>
      <c r="G515" s="58"/>
    </row>
    <row r="516" spans="1:7">
      <c r="A516" s="58"/>
      <c r="B516" s="58"/>
      <c r="C516" s="58"/>
      <c r="D516" s="58"/>
      <c r="E516" s="58"/>
      <c r="F516" s="58"/>
      <c r="G516" s="58"/>
    </row>
    <row r="517" spans="1:7">
      <c r="A517" s="58"/>
      <c r="B517" s="58"/>
      <c r="C517" s="58"/>
      <c r="D517" s="58"/>
      <c r="E517" s="58"/>
      <c r="F517" s="58"/>
      <c r="G517" s="58"/>
    </row>
    <row r="518" spans="1:7">
      <c r="A518" s="58"/>
      <c r="B518" s="58"/>
      <c r="C518" s="58"/>
      <c r="D518" s="58"/>
      <c r="E518" s="58"/>
      <c r="F518" s="58"/>
      <c r="G518" s="58"/>
    </row>
    <row r="519" spans="1:7">
      <c r="A519" s="58"/>
      <c r="B519" s="58"/>
      <c r="C519" s="58"/>
      <c r="D519" s="58"/>
      <c r="E519" s="58"/>
      <c r="F519" s="58"/>
      <c r="G519" s="58"/>
    </row>
    <row r="520" spans="1:7">
      <c r="A520" s="58"/>
      <c r="B520" s="58"/>
      <c r="C520" s="58"/>
      <c r="D520" s="58"/>
      <c r="E520" s="58"/>
      <c r="F520" s="58"/>
      <c r="G520" s="58"/>
    </row>
    <row r="521" spans="1:7">
      <c r="A521" s="58"/>
      <c r="B521" s="58"/>
      <c r="C521" s="58"/>
      <c r="D521" s="58"/>
      <c r="E521" s="58"/>
      <c r="F521" s="58"/>
      <c r="G521" s="58"/>
    </row>
    <row r="522" spans="1:7">
      <c r="A522" s="58"/>
      <c r="B522" s="58"/>
      <c r="C522" s="58"/>
      <c r="D522" s="58"/>
      <c r="E522" s="58"/>
      <c r="F522" s="58"/>
      <c r="G522" s="58"/>
    </row>
    <row r="523" spans="1:7">
      <c r="A523" s="58"/>
      <c r="B523" s="58"/>
      <c r="C523" s="58"/>
      <c r="D523" s="58"/>
      <c r="E523" s="58"/>
      <c r="F523" s="58"/>
      <c r="G523" s="58"/>
    </row>
    <row r="524" spans="1:7">
      <c r="A524" s="58"/>
      <c r="B524" s="58"/>
      <c r="C524" s="58"/>
      <c r="D524" s="58"/>
      <c r="E524" s="58"/>
      <c r="F524" s="58"/>
      <c r="G524" s="58"/>
    </row>
    <row r="525" spans="1:7">
      <c r="A525" s="58"/>
      <c r="B525" s="58"/>
      <c r="C525" s="58"/>
      <c r="D525" s="58"/>
      <c r="E525" s="58"/>
      <c r="F525" s="58"/>
      <c r="G525" s="58"/>
    </row>
    <row r="526" spans="1:7">
      <c r="A526" s="58"/>
      <c r="B526" s="58"/>
      <c r="C526" s="58"/>
      <c r="D526" s="58"/>
      <c r="E526" s="58"/>
      <c r="F526" s="58"/>
      <c r="G526" s="58"/>
    </row>
    <row r="527" spans="1:7">
      <c r="A527" s="58"/>
      <c r="B527" s="58"/>
      <c r="C527" s="58"/>
      <c r="D527" s="58"/>
      <c r="E527" s="58"/>
      <c r="F527" s="58"/>
      <c r="G527" s="58"/>
    </row>
    <row r="528" spans="1:7">
      <c r="A528" s="58"/>
      <c r="B528" s="58"/>
      <c r="C528" s="58"/>
      <c r="D528" s="58"/>
      <c r="E528" s="58"/>
      <c r="F528" s="58"/>
      <c r="G528" s="58"/>
    </row>
    <row r="529" spans="1:7">
      <c r="A529" s="58"/>
      <c r="B529" s="58"/>
      <c r="C529" s="58"/>
      <c r="D529" s="58"/>
      <c r="E529" s="58"/>
      <c r="F529" s="58"/>
      <c r="G529" s="58"/>
    </row>
    <row r="530" spans="1:7">
      <c r="A530" s="58"/>
      <c r="B530" s="58"/>
      <c r="C530" s="58"/>
      <c r="D530" s="58"/>
      <c r="E530" s="58"/>
      <c r="F530" s="58"/>
      <c r="G530" s="58"/>
    </row>
    <row r="531" spans="1:7">
      <c r="A531" s="58"/>
      <c r="B531" s="58"/>
      <c r="C531" s="58"/>
      <c r="D531" s="58"/>
      <c r="E531" s="58"/>
      <c r="F531" s="58"/>
      <c r="G531" s="58"/>
    </row>
    <row r="532" spans="1:7">
      <c r="A532" s="58"/>
      <c r="B532" s="58"/>
      <c r="C532" s="58"/>
      <c r="D532" s="58"/>
      <c r="E532" s="58"/>
      <c r="F532" s="58"/>
      <c r="G532" s="58"/>
    </row>
    <row r="533" spans="1:7">
      <c r="A533" s="58"/>
      <c r="B533" s="58"/>
      <c r="C533" s="58"/>
      <c r="D533" s="58"/>
      <c r="E533" s="58"/>
      <c r="F533" s="58"/>
      <c r="G533" s="58"/>
    </row>
    <row r="534" spans="1:7">
      <c r="A534" s="58"/>
      <c r="B534" s="58"/>
      <c r="C534" s="58"/>
      <c r="D534" s="58"/>
      <c r="E534" s="58"/>
      <c r="F534" s="58"/>
      <c r="G534" s="58"/>
    </row>
    <row r="535" spans="1:7">
      <c r="A535" s="58"/>
      <c r="B535" s="58"/>
      <c r="C535" s="58"/>
      <c r="D535" s="58"/>
      <c r="E535" s="58"/>
      <c r="F535" s="58"/>
      <c r="G535" s="58"/>
    </row>
    <row r="536" spans="1:7">
      <c r="A536" s="58"/>
      <c r="B536" s="58"/>
      <c r="C536" s="58"/>
      <c r="D536" s="58"/>
      <c r="E536" s="58"/>
      <c r="F536" s="58"/>
      <c r="G536" s="58"/>
    </row>
    <row r="537" spans="1:7">
      <c r="A537" s="58"/>
      <c r="B537" s="58"/>
      <c r="C537" s="58"/>
      <c r="D537" s="58"/>
      <c r="E537" s="58"/>
      <c r="F537" s="58"/>
      <c r="G537" s="58"/>
    </row>
    <row r="538" spans="1:7">
      <c r="A538" s="58"/>
      <c r="B538" s="58"/>
      <c r="C538" s="58"/>
      <c r="D538" s="58"/>
      <c r="E538" s="58"/>
      <c r="F538" s="58"/>
      <c r="G538" s="58"/>
    </row>
    <row r="539" spans="1:7">
      <c r="A539" s="58"/>
      <c r="B539" s="58"/>
      <c r="C539" s="58"/>
      <c r="D539" s="58"/>
      <c r="E539" s="58"/>
      <c r="F539" s="58"/>
      <c r="G539" s="58"/>
    </row>
    <row r="540" spans="1:7">
      <c r="A540" s="58"/>
      <c r="B540" s="58"/>
      <c r="C540" s="58"/>
      <c r="D540" s="58"/>
      <c r="E540" s="58"/>
      <c r="F540" s="58"/>
      <c r="G540" s="58"/>
    </row>
    <row r="541" spans="1:7">
      <c r="A541" s="58"/>
      <c r="B541" s="58"/>
      <c r="C541" s="58"/>
      <c r="D541" s="58"/>
      <c r="E541" s="58"/>
      <c r="F541" s="58"/>
      <c r="G541" s="58"/>
    </row>
    <row r="542" spans="1:7">
      <c r="A542" s="58"/>
      <c r="B542" s="58"/>
      <c r="C542" s="58"/>
      <c r="D542" s="58"/>
      <c r="E542" s="58"/>
      <c r="F542" s="58"/>
      <c r="G542" s="58"/>
    </row>
    <row r="543" spans="1:7">
      <c r="A543" s="58"/>
      <c r="B543" s="58"/>
      <c r="C543" s="58"/>
      <c r="D543" s="58"/>
      <c r="E543" s="58"/>
      <c r="F543" s="58"/>
      <c r="G543" s="58"/>
    </row>
    <row r="544" spans="1:7">
      <c r="A544" s="58"/>
      <c r="B544" s="58"/>
      <c r="C544" s="58"/>
      <c r="D544" s="58"/>
      <c r="E544" s="58"/>
      <c r="F544" s="58"/>
      <c r="G544" s="58"/>
    </row>
    <row r="545" spans="1:7">
      <c r="A545" s="58"/>
      <c r="B545" s="58"/>
      <c r="C545" s="58"/>
      <c r="D545" s="58"/>
      <c r="E545" s="58"/>
      <c r="F545" s="58"/>
      <c r="G545" s="58"/>
    </row>
    <row r="546" spans="1:7">
      <c r="A546" s="58"/>
      <c r="B546" s="58"/>
      <c r="C546" s="58"/>
      <c r="D546" s="58"/>
      <c r="E546" s="58"/>
      <c r="F546" s="58"/>
      <c r="G546" s="58"/>
    </row>
    <row r="547" spans="1:7">
      <c r="A547" s="58"/>
      <c r="B547" s="58"/>
      <c r="C547" s="58"/>
      <c r="D547" s="58"/>
      <c r="E547" s="58"/>
      <c r="F547" s="58"/>
      <c r="G547" s="58"/>
    </row>
    <row r="548" spans="1:7">
      <c r="A548" s="58"/>
      <c r="B548" s="58"/>
      <c r="C548" s="58"/>
      <c r="D548" s="58"/>
      <c r="E548" s="58"/>
      <c r="F548" s="58"/>
      <c r="G548" s="58"/>
    </row>
    <row r="549" spans="1:7">
      <c r="A549" s="58"/>
      <c r="B549" s="58"/>
      <c r="C549" s="58"/>
      <c r="D549" s="58"/>
      <c r="E549" s="58"/>
      <c r="F549" s="58"/>
      <c r="G549" s="58"/>
    </row>
    <row r="550" spans="1:7">
      <c r="A550" s="58"/>
      <c r="B550" s="58"/>
      <c r="C550" s="58"/>
      <c r="D550" s="58"/>
      <c r="E550" s="58"/>
      <c r="F550" s="58"/>
      <c r="G550" s="58"/>
    </row>
    <row r="551" spans="1:7">
      <c r="A551" s="58"/>
      <c r="B551" s="58"/>
      <c r="C551" s="58"/>
      <c r="D551" s="58"/>
      <c r="E551" s="58"/>
      <c r="F551" s="58"/>
      <c r="G551" s="58"/>
    </row>
    <row r="552" spans="1:7">
      <c r="A552" s="58"/>
      <c r="B552" s="58"/>
      <c r="C552" s="58"/>
      <c r="D552" s="58"/>
      <c r="E552" s="58"/>
      <c r="F552" s="58"/>
      <c r="G552" s="58"/>
    </row>
    <row r="553" spans="1:7">
      <c r="A553" s="58"/>
      <c r="B553" s="58"/>
      <c r="C553" s="58"/>
      <c r="D553" s="58"/>
      <c r="E553" s="58"/>
      <c r="F553" s="58"/>
      <c r="G553" s="58"/>
    </row>
    <row r="554" spans="1:7">
      <c r="A554" s="58"/>
      <c r="B554" s="58"/>
      <c r="C554" s="58"/>
      <c r="D554" s="58"/>
      <c r="E554" s="58"/>
      <c r="F554" s="58"/>
      <c r="G554" s="58"/>
    </row>
    <row r="555" spans="1:7">
      <c r="A555" s="58"/>
      <c r="B555" s="58"/>
      <c r="C555" s="58"/>
      <c r="D555" s="58"/>
      <c r="E555" s="58"/>
      <c r="F555" s="58"/>
      <c r="G555" s="58"/>
    </row>
    <row r="556" spans="1:7">
      <c r="A556" s="58"/>
      <c r="B556" s="58"/>
      <c r="C556" s="58"/>
      <c r="D556" s="58"/>
      <c r="E556" s="58"/>
      <c r="F556" s="58"/>
      <c r="G556" s="58"/>
    </row>
    <row r="557" spans="1:7">
      <c r="A557" s="58"/>
      <c r="B557" s="58"/>
      <c r="C557" s="58"/>
      <c r="D557" s="58"/>
      <c r="E557" s="58"/>
      <c r="F557" s="58"/>
      <c r="G557" s="58"/>
    </row>
    <row r="558" spans="1:7">
      <c r="A558" s="58"/>
      <c r="B558" s="58"/>
      <c r="C558" s="58"/>
      <c r="D558" s="58"/>
      <c r="E558" s="58"/>
      <c r="F558" s="58"/>
      <c r="G558" s="58"/>
    </row>
    <row r="559" spans="1:7">
      <c r="A559" s="58"/>
      <c r="B559" s="58"/>
      <c r="C559" s="58"/>
      <c r="D559" s="58"/>
      <c r="E559" s="58"/>
      <c r="F559" s="58"/>
      <c r="G559" s="58"/>
    </row>
    <row r="560" spans="1:7">
      <c r="A560" s="58"/>
      <c r="B560" s="58"/>
      <c r="C560" s="58"/>
      <c r="D560" s="58"/>
      <c r="E560" s="58"/>
      <c r="F560" s="58"/>
      <c r="G560" s="58"/>
    </row>
    <row r="561" spans="1:7">
      <c r="A561" s="58"/>
      <c r="B561" s="58"/>
      <c r="C561" s="58"/>
      <c r="D561" s="58"/>
      <c r="E561" s="58"/>
      <c r="F561" s="58"/>
      <c r="G561" s="58"/>
    </row>
    <row r="562" spans="1:7">
      <c r="A562" s="58"/>
      <c r="B562" s="58"/>
      <c r="C562" s="58"/>
      <c r="D562" s="58"/>
      <c r="E562" s="58"/>
      <c r="F562" s="58"/>
      <c r="G562" s="58"/>
    </row>
    <row r="563" spans="1:7">
      <c r="A563" s="58"/>
      <c r="B563" s="58"/>
      <c r="C563" s="58"/>
      <c r="D563" s="58"/>
      <c r="E563" s="58"/>
      <c r="F563" s="58"/>
      <c r="G563" s="58"/>
    </row>
    <row r="564" spans="1:7">
      <c r="A564" s="58"/>
      <c r="B564" s="58"/>
      <c r="C564" s="58"/>
      <c r="D564" s="58"/>
      <c r="E564" s="58"/>
      <c r="F564" s="58"/>
      <c r="G564" s="58"/>
    </row>
    <row r="565" spans="1:7">
      <c r="A565" s="58"/>
      <c r="B565" s="58"/>
      <c r="C565" s="58"/>
      <c r="D565" s="58"/>
      <c r="E565" s="58"/>
      <c r="F565" s="58"/>
      <c r="G565" s="58"/>
    </row>
    <row r="566" spans="1:7">
      <c r="A566" s="58"/>
      <c r="B566" s="58"/>
      <c r="C566" s="58"/>
      <c r="D566" s="58"/>
      <c r="E566" s="58"/>
      <c r="F566" s="58"/>
      <c r="G566" s="58"/>
    </row>
    <row r="567" spans="1:7">
      <c r="A567" s="58"/>
      <c r="B567" s="58"/>
      <c r="C567" s="58"/>
      <c r="D567" s="58"/>
      <c r="E567" s="58"/>
      <c r="F567" s="58"/>
      <c r="G567" s="58"/>
    </row>
    <row r="568" spans="1:7">
      <c r="A568" s="58"/>
      <c r="B568" s="58"/>
      <c r="C568" s="58"/>
      <c r="D568" s="58"/>
      <c r="E568" s="58"/>
      <c r="F568" s="58"/>
      <c r="G568" s="58"/>
    </row>
    <row r="569" spans="1:7">
      <c r="A569" s="58"/>
      <c r="B569" s="58"/>
      <c r="C569" s="58"/>
      <c r="D569" s="58"/>
      <c r="E569" s="58"/>
      <c r="F569" s="58"/>
      <c r="G569" s="58"/>
    </row>
    <row r="570" spans="1:7">
      <c r="A570" s="58"/>
      <c r="B570" s="58"/>
      <c r="C570" s="58"/>
      <c r="D570" s="58"/>
      <c r="E570" s="58"/>
      <c r="F570" s="58"/>
      <c r="G570" s="58"/>
    </row>
    <row r="571" spans="1:7">
      <c r="A571" s="58"/>
      <c r="B571" s="58"/>
      <c r="C571" s="58"/>
      <c r="D571" s="58"/>
      <c r="E571" s="58"/>
      <c r="F571" s="58"/>
      <c r="G571" s="58"/>
    </row>
    <row r="572" spans="1:7">
      <c r="A572" s="58"/>
      <c r="B572" s="58"/>
      <c r="C572" s="58"/>
      <c r="D572" s="58"/>
      <c r="E572" s="58"/>
      <c r="F572" s="58"/>
      <c r="G572" s="58"/>
    </row>
    <row r="573" spans="1:7">
      <c r="A573" s="58"/>
      <c r="B573" s="58"/>
      <c r="C573" s="58"/>
      <c r="D573" s="58"/>
      <c r="E573" s="58"/>
      <c r="F573" s="58"/>
      <c r="G573" s="58"/>
    </row>
    <row r="574" spans="1:7">
      <c r="A574" s="58"/>
      <c r="B574" s="58"/>
      <c r="C574" s="58"/>
      <c r="D574" s="58"/>
      <c r="E574" s="58"/>
      <c r="F574" s="58"/>
      <c r="G574" s="58"/>
    </row>
    <row r="575" spans="1:7">
      <c r="A575" s="58"/>
      <c r="B575" s="58"/>
      <c r="C575" s="58"/>
      <c r="D575" s="58"/>
      <c r="E575" s="58"/>
      <c r="F575" s="58"/>
      <c r="G575" s="58"/>
    </row>
    <row r="576" spans="1:7">
      <c r="A576" s="58"/>
      <c r="B576" s="58"/>
      <c r="C576" s="58"/>
      <c r="D576" s="58"/>
      <c r="E576" s="58"/>
      <c r="F576" s="58"/>
      <c r="G576" s="58"/>
    </row>
    <row r="577" spans="1:7">
      <c r="A577" s="58"/>
      <c r="B577" s="58"/>
      <c r="C577" s="58"/>
      <c r="D577" s="58"/>
      <c r="E577" s="58"/>
      <c r="F577" s="58"/>
      <c r="G577" s="58"/>
    </row>
    <row r="578" spans="1:7">
      <c r="A578" s="58"/>
      <c r="B578" s="58"/>
      <c r="C578" s="58"/>
      <c r="D578" s="58"/>
      <c r="E578" s="58"/>
      <c r="F578" s="58"/>
      <c r="G578" s="58"/>
    </row>
    <row r="579" spans="1:7">
      <c r="A579" s="58"/>
      <c r="B579" s="58"/>
      <c r="C579" s="58"/>
      <c r="D579" s="58"/>
      <c r="E579" s="58"/>
      <c r="F579" s="58"/>
      <c r="G579" s="58"/>
    </row>
    <row r="580" spans="1:7">
      <c r="A580" s="58"/>
      <c r="B580" s="58"/>
      <c r="C580" s="58"/>
      <c r="D580" s="58"/>
      <c r="E580" s="58"/>
      <c r="F580" s="58"/>
      <c r="G580" s="58"/>
    </row>
    <row r="581" spans="1:7">
      <c r="A581" s="58"/>
      <c r="B581" s="58"/>
      <c r="C581" s="58"/>
      <c r="D581" s="58"/>
      <c r="E581" s="58"/>
      <c r="F581" s="58"/>
      <c r="G581" s="58"/>
    </row>
    <row r="582" spans="1:7">
      <c r="A582" s="58"/>
      <c r="B582" s="58"/>
      <c r="C582" s="58"/>
      <c r="D582" s="58"/>
      <c r="E582" s="58"/>
      <c r="F582" s="58"/>
      <c r="G582" s="58"/>
    </row>
    <row r="583" spans="1:7">
      <c r="A583" s="58"/>
      <c r="B583" s="58"/>
      <c r="C583" s="58"/>
      <c r="D583" s="58"/>
      <c r="E583" s="58"/>
      <c r="F583" s="58"/>
      <c r="G583" s="58"/>
    </row>
    <row r="584" spans="1:7">
      <c r="A584" s="58"/>
      <c r="B584" s="58"/>
      <c r="C584" s="58"/>
      <c r="D584" s="58"/>
      <c r="E584" s="58"/>
      <c r="F584" s="58"/>
      <c r="G584" s="58"/>
    </row>
    <row r="585" spans="1:7">
      <c r="A585" s="58"/>
      <c r="B585" s="58"/>
      <c r="C585" s="58"/>
      <c r="D585" s="58"/>
      <c r="E585" s="58"/>
      <c r="F585" s="58"/>
      <c r="G585" s="58"/>
    </row>
    <row r="586" spans="1:7">
      <c r="A586" s="58"/>
      <c r="B586" s="58"/>
      <c r="C586" s="58"/>
      <c r="D586" s="58"/>
      <c r="E586" s="58"/>
      <c r="F586" s="58"/>
      <c r="G586" s="58"/>
    </row>
    <row r="587" spans="1:7">
      <c r="A587" s="58"/>
      <c r="B587" s="58"/>
      <c r="C587" s="58"/>
      <c r="D587" s="58"/>
      <c r="E587" s="58"/>
      <c r="F587" s="58"/>
      <c r="G587" s="58"/>
    </row>
    <row r="588" spans="1:7">
      <c r="A588" s="58"/>
      <c r="B588" s="58"/>
      <c r="C588" s="58"/>
      <c r="D588" s="58"/>
      <c r="E588" s="58"/>
      <c r="F588" s="58"/>
      <c r="G588" s="58"/>
    </row>
    <row r="589" spans="1:7">
      <c r="A589" s="58"/>
      <c r="B589" s="58"/>
      <c r="C589" s="58"/>
      <c r="D589" s="58"/>
      <c r="E589" s="58"/>
      <c r="F589" s="58"/>
      <c r="G589" s="58"/>
    </row>
    <row r="590" spans="1:7">
      <c r="A590" s="58"/>
      <c r="B590" s="58"/>
      <c r="C590" s="58"/>
      <c r="D590" s="58"/>
      <c r="E590" s="58"/>
      <c r="F590" s="58"/>
      <c r="G590" s="58"/>
    </row>
    <row r="591" spans="1:7">
      <c r="A591" s="58"/>
      <c r="B591" s="58"/>
      <c r="C591" s="58"/>
      <c r="D591" s="58"/>
      <c r="E591" s="58"/>
      <c r="F591" s="58"/>
      <c r="G591" s="58"/>
    </row>
    <row r="592" spans="1:7">
      <c r="A592" s="58"/>
      <c r="B592" s="58"/>
      <c r="C592" s="58"/>
      <c r="D592" s="58"/>
      <c r="E592" s="58"/>
      <c r="F592" s="58"/>
      <c r="G592" s="58"/>
    </row>
    <row r="593" spans="1:7">
      <c r="A593" s="58"/>
      <c r="B593" s="58"/>
      <c r="C593" s="58"/>
      <c r="D593" s="58"/>
      <c r="E593" s="58"/>
      <c r="F593" s="58"/>
      <c r="G593" s="58"/>
    </row>
    <row r="594" spans="1:7">
      <c r="A594" s="58"/>
      <c r="B594" s="58"/>
      <c r="C594" s="58"/>
      <c r="D594" s="58"/>
      <c r="E594" s="58"/>
      <c r="F594" s="58"/>
      <c r="G594" s="58"/>
    </row>
    <row r="595" spans="1:7">
      <c r="A595" s="58"/>
      <c r="B595" s="58"/>
      <c r="C595" s="58"/>
      <c r="D595" s="58"/>
      <c r="E595" s="58"/>
      <c r="F595" s="58"/>
      <c r="G595" s="58"/>
    </row>
    <row r="596" spans="1:7">
      <c r="A596" s="58"/>
      <c r="B596" s="58"/>
      <c r="C596" s="58"/>
      <c r="D596" s="58"/>
      <c r="E596" s="58"/>
      <c r="F596" s="58"/>
      <c r="G596" s="58"/>
    </row>
    <row r="597" spans="1:7">
      <c r="A597" s="58"/>
      <c r="B597" s="58"/>
      <c r="C597" s="58"/>
      <c r="D597" s="58"/>
      <c r="E597" s="58"/>
      <c r="F597" s="58"/>
      <c r="G597" s="58"/>
    </row>
    <row r="598" spans="1:7">
      <c r="A598" s="58"/>
      <c r="B598" s="58"/>
      <c r="C598" s="58"/>
      <c r="D598" s="58"/>
      <c r="E598" s="58"/>
      <c r="F598" s="58"/>
      <c r="G598" s="58"/>
    </row>
    <row r="599" spans="1:7">
      <c r="A599" s="58"/>
      <c r="B599" s="58"/>
      <c r="C599" s="58"/>
      <c r="D599" s="58"/>
      <c r="E599" s="58"/>
      <c r="F599" s="58"/>
      <c r="G599" s="58"/>
    </row>
    <row r="600" spans="1:7">
      <c r="A600" s="58"/>
      <c r="B600" s="58"/>
      <c r="C600" s="58"/>
      <c r="D600" s="58"/>
      <c r="E600" s="58"/>
      <c r="F600" s="58"/>
      <c r="G600" s="58"/>
    </row>
    <row r="601" spans="1:7">
      <c r="A601" s="58"/>
      <c r="B601" s="58"/>
      <c r="C601" s="58"/>
      <c r="D601" s="58"/>
      <c r="E601" s="58"/>
      <c r="F601" s="58"/>
      <c r="G601" s="58"/>
    </row>
    <row r="602" spans="1:7">
      <c r="A602" s="58"/>
      <c r="B602" s="58"/>
      <c r="C602" s="58"/>
      <c r="D602" s="58"/>
      <c r="E602" s="58"/>
      <c r="F602" s="58"/>
      <c r="G602" s="58"/>
    </row>
    <row r="603" spans="1:7">
      <c r="A603" s="58"/>
      <c r="B603" s="58"/>
      <c r="C603" s="58"/>
      <c r="D603" s="58"/>
      <c r="E603" s="58"/>
      <c r="F603" s="58"/>
      <c r="G603" s="58"/>
    </row>
    <row r="604" spans="1:7">
      <c r="A604" s="58"/>
      <c r="B604" s="58"/>
      <c r="C604" s="58"/>
      <c r="D604" s="58"/>
      <c r="E604" s="58"/>
      <c r="F604" s="58"/>
      <c r="G604" s="58"/>
    </row>
    <row r="605" spans="1:7">
      <c r="A605" s="58"/>
      <c r="B605" s="58"/>
      <c r="C605" s="58"/>
      <c r="D605" s="58"/>
      <c r="E605" s="58"/>
      <c r="F605" s="58"/>
      <c r="G605" s="58"/>
    </row>
    <row r="606" spans="1:7">
      <c r="A606" s="58"/>
      <c r="B606" s="58"/>
      <c r="C606" s="58"/>
      <c r="D606" s="58"/>
      <c r="E606" s="58"/>
      <c r="F606" s="58"/>
      <c r="G606" s="58"/>
    </row>
    <row r="607" spans="1:7">
      <c r="A607" s="58"/>
      <c r="B607" s="58"/>
      <c r="C607" s="58"/>
      <c r="D607" s="58"/>
      <c r="E607" s="58"/>
      <c r="F607" s="58"/>
      <c r="G607" s="58"/>
    </row>
    <row r="608" spans="1:7">
      <c r="A608" s="58"/>
      <c r="B608" s="58"/>
      <c r="C608" s="58"/>
      <c r="D608" s="58"/>
      <c r="E608" s="58"/>
      <c r="F608" s="58"/>
      <c r="G608" s="58"/>
    </row>
    <row r="609" spans="1:7">
      <c r="A609" s="58"/>
      <c r="B609" s="58"/>
      <c r="C609" s="58"/>
      <c r="D609" s="58"/>
      <c r="E609" s="58"/>
      <c r="F609" s="58"/>
      <c r="G609" s="58"/>
    </row>
    <row r="610" spans="1:7">
      <c r="A610" s="58"/>
      <c r="B610" s="58"/>
      <c r="C610" s="58"/>
      <c r="D610" s="58"/>
      <c r="E610" s="58"/>
      <c r="F610" s="58"/>
      <c r="G610" s="58"/>
    </row>
    <row r="611" spans="1:7">
      <c r="A611" s="58"/>
      <c r="B611" s="58"/>
      <c r="C611" s="58"/>
      <c r="D611" s="58"/>
      <c r="E611" s="58"/>
      <c r="F611" s="58"/>
      <c r="G611" s="58"/>
    </row>
    <row r="612" spans="1:7">
      <c r="A612" s="58"/>
      <c r="B612" s="58"/>
      <c r="C612" s="58"/>
      <c r="D612" s="58"/>
      <c r="E612" s="58"/>
      <c r="F612" s="58"/>
      <c r="G612" s="58"/>
    </row>
    <row r="613" spans="1:7">
      <c r="A613" s="58"/>
      <c r="B613" s="58"/>
      <c r="C613" s="58"/>
      <c r="D613" s="58"/>
      <c r="E613" s="58"/>
      <c r="F613" s="58"/>
      <c r="G613" s="58"/>
    </row>
    <row r="614" spans="1:7">
      <c r="A614" s="58"/>
      <c r="B614" s="58"/>
      <c r="C614" s="58"/>
      <c r="D614" s="58"/>
      <c r="E614" s="58"/>
      <c r="F614" s="58"/>
      <c r="G614" s="58"/>
    </row>
    <row r="615" spans="1:7">
      <c r="A615" s="58"/>
      <c r="B615" s="58"/>
      <c r="C615" s="58"/>
      <c r="D615" s="58"/>
      <c r="E615" s="58"/>
      <c r="F615" s="58"/>
      <c r="G615" s="58"/>
    </row>
    <row r="616" spans="1:7">
      <c r="A616" s="58"/>
      <c r="B616" s="58"/>
      <c r="C616" s="58"/>
      <c r="D616" s="58"/>
      <c r="E616" s="58"/>
      <c r="F616" s="58"/>
      <c r="G616" s="58"/>
    </row>
    <row r="617" spans="1:7">
      <c r="A617" s="58"/>
      <c r="B617" s="58"/>
      <c r="C617" s="58"/>
      <c r="D617" s="58"/>
      <c r="E617" s="58"/>
      <c r="F617" s="58"/>
      <c r="G617" s="58"/>
    </row>
    <row r="618" spans="1:7">
      <c r="A618" s="58"/>
      <c r="B618" s="58"/>
      <c r="C618" s="58"/>
      <c r="D618" s="58"/>
      <c r="E618" s="58"/>
      <c r="F618" s="58"/>
      <c r="G618" s="58"/>
    </row>
    <row r="619" spans="1:7">
      <c r="A619" s="58"/>
      <c r="B619" s="58"/>
      <c r="C619" s="58"/>
      <c r="D619" s="58"/>
      <c r="E619" s="58"/>
      <c r="F619" s="58"/>
      <c r="G619" s="58"/>
    </row>
    <row r="620" spans="1:7">
      <c r="A620" s="58"/>
      <c r="B620" s="58"/>
      <c r="C620" s="58"/>
      <c r="D620" s="58"/>
      <c r="E620" s="58"/>
      <c r="F620" s="58"/>
      <c r="G620" s="58"/>
    </row>
    <row r="621" spans="1:7">
      <c r="A621" s="58"/>
      <c r="B621" s="58"/>
      <c r="C621" s="58"/>
      <c r="D621" s="58"/>
      <c r="E621" s="58"/>
      <c r="F621" s="58"/>
      <c r="G621" s="58"/>
    </row>
    <row r="622" spans="1:7">
      <c r="A622" s="58"/>
      <c r="B622" s="58"/>
      <c r="C622" s="58"/>
      <c r="D622" s="58"/>
      <c r="E622" s="58"/>
      <c r="F622" s="58"/>
      <c r="G622" s="58"/>
    </row>
    <row r="623" spans="1:7">
      <c r="A623" s="58"/>
      <c r="B623" s="58"/>
      <c r="C623" s="58"/>
      <c r="D623" s="58"/>
      <c r="E623" s="58"/>
      <c r="F623" s="58"/>
      <c r="G623" s="58"/>
    </row>
    <row r="624" spans="1:7">
      <c r="A624" s="58"/>
      <c r="B624" s="58"/>
      <c r="C624" s="58"/>
      <c r="D624" s="58"/>
      <c r="E624" s="58"/>
      <c r="F624" s="58"/>
      <c r="G624" s="58"/>
    </row>
    <row r="625" spans="1:7">
      <c r="A625" s="58"/>
      <c r="B625" s="58"/>
      <c r="C625" s="58"/>
      <c r="D625" s="58"/>
      <c r="E625" s="58"/>
      <c r="F625" s="58"/>
      <c r="G625" s="58"/>
    </row>
    <row r="626" spans="1:7">
      <c r="A626" s="58"/>
      <c r="B626" s="58"/>
      <c r="C626" s="58"/>
      <c r="D626" s="58"/>
      <c r="E626" s="58"/>
      <c r="F626" s="58"/>
      <c r="G626" s="58"/>
    </row>
    <row r="627" spans="1:7">
      <c r="A627" s="58"/>
      <c r="B627" s="58"/>
      <c r="C627" s="58"/>
      <c r="D627" s="58"/>
      <c r="E627" s="58"/>
      <c r="F627" s="58"/>
      <c r="G627" s="58"/>
    </row>
    <row r="628" spans="1:7">
      <c r="A628" s="58"/>
      <c r="B628" s="58"/>
      <c r="C628" s="58"/>
      <c r="D628" s="58"/>
      <c r="E628" s="58"/>
      <c r="F628" s="58"/>
      <c r="G628" s="58"/>
    </row>
    <row r="629" spans="1:7">
      <c r="A629" s="58"/>
      <c r="B629" s="58"/>
      <c r="C629" s="58"/>
      <c r="D629" s="58"/>
      <c r="E629" s="58"/>
      <c r="F629" s="58"/>
      <c r="G629" s="58"/>
    </row>
    <row r="630" spans="1:7">
      <c r="A630" s="58"/>
      <c r="B630" s="58"/>
      <c r="C630" s="58"/>
      <c r="D630" s="58"/>
      <c r="E630" s="58"/>
      <c r="F630" s="58"/>
      <c r="G630" s="58"/>
    </row>
    <row r="631" spans="1:7">
      <c r="A631" s="58"/>
      <c r="B631" s="58"/>
      <c r="C631" s="58"/>
      <c r="D631" s="58"/>
      <c r="E631" s="58"/>
      <c r="F631" s="58"/>
      <c r="G631" s="58"/>
    </row>
    <row r="632" spans="1:7">
      <c r="A632" s="58"/>
      <c r="B632" s="58"/>
      <c r="C632" s="58"/>
      <c r="D632" s="58"/>
      <c r="E632" s="58"/>
      <c r="F632" s="58"/>
      <c r="G632" s="58"/>
    </row>
    <row r="633" spans="1:7">
      <c r="A633" s="58"/>
      <c r="B633" s="58"/>
      <c r="C633" s="58"/>
      <c r="D633" s="58"/>
      <c r="E633" s="58"/>
      <c r="F633" s="58"/>
      <c r="G633" s="58"/>
    </row>
    <row r="634" spans="1:7">
      <c r="A634" s="58"/>
      <c r="B634" s="58"/>
      <c r="C634" s="58"/>
      <c r="D634" s="58"/>
      <c r="E634" s="58"/>
      <c r="F634" s="58"/>
      <c r="G634" s="58"/>
    </row>
    <row r="635" spans="1:7">
      <c r="A635" s="58"/>
      <c r="B635" s="58"/>
      <c r="C635" s="58"/>
      <c r="D635" s="58"/>
      <c r="E635" s="58"/>
      <c r="F635" s="58"/>
      <c r="G635" s="58"/>
    </row>
    <row r="636" spans="1:7">
      <c r="A636" s="58"/>
      <c r="B636" s="58"/>
      <c r="C636" s="58"/>
      <c r="D636" s="58"/>
      <c r="E636" s="58"/>
      <c r="F636" s="58"/>
      <c r="G636" s="58"/>
    </row>
    <row r="637" spans="1:7">
      <c r="A637" s="58"/>
      <c r="B637" s="58"/>
      <c r="C637" s="58"/>
      <c r="D637" s="58"/>
      <c r="E637" s="58"/>
      <c r="F637" s="58"/>
      <c r="G637" s="58"/>
    </row>
    <row r="638" spans="1:7">
      <c r="A638" s="58"/>
      <c r="B638" s="58"/>
      <c r="C638" s="58"/>
      <c r="D638" s="58"/>
      <c r="E638" s="58"/>
      <c r="F638" s="58"/>
      <c r="G638" s="58"/>
    </row>
    <row r="639" spans="1:7">
      <c r="A639" s="58"/>
      <c r="B639" s="58"/>
      <c r="C639" s="58"/>
      <c r="D639" s="58"/>
      <c r="E639" s="58"/>
      <c r="F639" s="58"/>
      <c r="G639" s="58"/>
    </row>
    <row r="640" spans="1:7">
      <c r="A640" s="58"/>
      <c r="B640" s="58"/>
      <c r="C640" s="58"/>
      <c r="D640" s="58"/>
      <c r="E640" s="58"/>
      <c r="F640" s="58"/>
      <c r="G640" s="58"/>
    </row>
    <row r="641" spans="1:7">
      <c r="A641" s="58"/>
      <c r="B641" s="58"/>
      <c r="C641" s="58"/>
      <c r="D641" s="58"/>
      <c r="E641" s="58"/>
      <c r="F641" s="58"/>
      <c r="G641" s="58"/>
    </row>
    <row r="642" spans="1:7">
      <c r="A642" s="58"/>
      <c r="B642" s="58"/>
      <c r="C642" s="58"/>
      <c r="D642" s="58"/>
      <c r="E642" s="58"/>
      <c r="F642" s="58"/>
      <c r="G642" s="58"/>
    </row>
    <row r="643" spans="1:7">
      <c r="A643" s="58"/>
      <c r="B643" s="58"/>
      <c r="C643" s="58"/>
      <c r="D643" s="58"/>
      <c r="E643" s="58"/>
      <c r="F643" s="58"/>
      <c r="G643" s="58"/>
    </row>
    <row r="644" spans="1:7">
      <c r="A644" s="58"/>
      <c r="B644" s="58"/>
      <c r="C644" s="58"/>
      <c r="D644" s="58"/>
      <c r="E644" s="58"/>
      <c r="F644" s="58"/>
      <c r="G644" s="58"/>
    </row>
    <row r="645" spans="1:7">
      <c r="A645" s="58"/>
      <c r="B645" s="58"/>
      <c r="C645" s="58"/>
      <c r="D645" s="58"/>
      <c r="E645" s="58"/>
      <c r="F645" s="58"/>
      <c r="G645" s="58"/>
    </row>
    <row r="646" spans="1:7">
      <c r="A646" s="58"/>
      <c r="B646" s="58"/>
      <c r="C646" s="58"/>
      <c r="D646" s="58"/>
      <c r="E646" s="58"/>
      <c r="F646" s="58"/>
      <c r="G646" s="58"/>
    </row>
    <row r="647" spans="1:7">
      <c r="A647" s="58"/>
      <c r="B647" s="58"/>
      <c r="C647" s="58"/>
      <c r="D647" s="58"/>
      <c r="E647" s="58"/>
      <c r="F647" s="58"/>
      <c r="G647" s="58"/>
    </row>
    <row r="648" spans="1:7">
      <c r="A648" s="58"/>
      <c r="B648" s="58"/>
      <c r="C648" s="58"/>
      <c r="D648" s="58"/>
      <c r="E648" s="58"/>
      <c r="F648" s="58"/>
      <c r="G648" s="58"/>
    </row>
    <row r="649" spans="1:7">
      <c r="A649" s="58"/>
      <c r="B649" s="58"/>
      <c r="C649" s="58"/>
      <c r="D649" s="58"/>
      <c r="E649" s="58"/>
      <c r="F649" s="58"/>
      <c r="G649" s="58"/>
    </row>
    <row r="650" spans="1:7">
      <c r="A650" s="58"/>
      <c r="B650" s="58"/>
      <c r="C650" s="58"/>
      <c r="D650" s="58"/>
      <c r="E650" s="58"/>
      <c r="F650" s="58"/>
      <c r="G650" s="58"/>
    </row>
    <row r="651" spans="1:7">
      <c r="A651" s="58"/>
      <c r="B651" s="58"/>
      <c r="C651" s="58"/>
      <c r="D651" s="58"/>
      <c r="E651" s="58"/>
      <c r="F651" s="58"/>
      <c r="G651" s="58"/>
    </row>
    <row r="652" spans="1:7">
      <c r="A652" s="58"/>
      <c r="B652" s="58"/>
      <c r="C652" s="58"/>
      <c r="D652" s="58"/>
      <c r="E652" s="58"/>
      <c r="F652" s="58"/>
      <c r="G652" s="58"/>
    </row>
    <row r="653" spans="1:7">
      <c r="A653" s="58"/>
      <c r="B653" s="58"/>
      <c r="C653" s="58"/>
      <c r="D653" s="58"/>
      <c r="E653" s="58"/>
      <c r="F653" s="58"/>
      <c r="G653" s="58"/>
    </row>
    <row r="654" spans="1:7">
      <c r="A654" s="58"/>
      <c r="B654" s="58"/>
      <c r="C654" s="58"/>
      <c r="D654" s="58"/>
      <c r="E654" s="58"/>
      <c r="F654" s="58"/>
      <c r="G654" s="58"/>
    </row>
    <row r="655" spans="1:7">
      <c r="A655" s="58"/>
      <c r="B655" s="58"/>
      <c r="C655" s="58"/>
      <c r="D655" s="58"/>
      <c r="E655" s="58"/>
      <c r="F655" s="58"/>
      <c r="G655" s="58"/>
    </row>
    <row r="656" spans="1:7">
      <c r="A656" s="58"/>
      <c r="B656" s="58"/>
      <c r="C656" s="58"/>
      <c r="D656" s="58"/>
      <c r="E656" s="58"/>
      <c r="F656" s="58"/>
      <c r="G656" s="58"/>
    </row>
    <row r="657" spans="1:7">
      <c r="A657" s="58"/>
      <c r="B657" s="58"/>
      <c r="C657" s="58"/>
      <c r="D657" s="58"/>
      <c r="E657" s="58"/>
      <c r="F657" s="58"/>
      <c r="G657" s="58"/>
    </row>
    <row r="658" spans="1:7">
      <c r="A658" s="58"/>
      <c r="B658" s="58"/>
      <c r="C658" s="58"/>
      <c r="D658" s="58"/>
      <c r="E658" s="58"/>
      <c r="F658" s="58"/>
      <c r="G658" s="58"/>
    </row>
    <row r="659" spans="1:7">
      <c r="A659" s="58"/>
      <c r="B659" s="58"/>
      <c r="C659" s="58"/>
      <c r="D659" s="58"/>
      <c r="E659" s="58"/>
      <c r="F659" s="58"/>
      <c r="G659" s="58"/>
    </row>
    <row r="660" spans="1:7">
      <c r="A660" s="58"/>
      <c r="B660" s="58"/>
      <c r="C660" s="58"/>
      <c r="D660" s="58"/>
      <c r="E660" s="58"/>
      <c r="F660" s="58"/>
      <c r="G660" s="58"/>
    </row>
    <row r="661" spans="1:7">
      <c r="A661" s="58"/>
      <c r="B661" s="58"/>
      <c r="C661" s="58"/>
      <c r="D661" s="58"/>
      <c r="E661" s="58"/>
      <c r="F661" s="58"/>
      <c r="G661" s="58"/>
    </row>
    <row r="662" spans="1:7">
      <c r="A662" s="58"/>
      <c r="B662" s="58"/>
      <c r="C662" s="58"/>
      <c r="D662" s="58"/>
      <c r="E662" s="58"/>
      <c r="F662" s="58"/>
      <c r="G662" s="58"/>
    </row>
    <row r="663" spans="1:7">
      <c r="A663" s="58"/>
      <c r="B663" s="58"/>
      <c r="C663" s="58"/>
      <c r="D663" s="58"/>
      <c r="E663" s="58"/>
      <c r="F663" s="58"/>
      <c r="G663" s="58"/>
    </row>
    <row r="664" spans="1:7">
      <c r="A664" s="58"/>
      <c r="B664" s="58"/>
      <c r="C664" s="58"/>
      <c r="D664" s="58"/>
      <c r="E664" s="58"/>
      <c r="F664" s="58"/>
      <c r="G664" s="58"/>
    </row>
    <row r="665" spans="1:7">
      <c r="A665" s="58"/>
      <c r="B665" s="58"/>
      <c r="C665" s="58"/>
      <c r="D665" s="58"/>
      <c r="E665" s="58"/>
      <c r="F665" s="58"/>
      <c r="G665" s="58"/>
    </row>
    <row r="666" spans="1:7">
      <c r="A666" s="58"/>
      <c r="B666" s="58"/>
      <c r="C666" s="58"/>
      <c r="D666" s="58"/>
      <c r="E666" s="58"/>
      <c r="F666" s="58"/>
      <c r="G666" s="58"/>
    </row>
    <row r="667" spans="1:7">
      <c r="A667" s="58"/>
      <c r="B667" s="58"/>
      <c r="C667" s="58"/>
      <c r="D667" s="58"/>
      <c r="E667" s="58"/>
      <c r="F667" s="58"/>
      <c r="G667" s="58"/>
    </row>
    <row r="668" spans="1:7">
      <c r="A668" s="58"/>
      <c r="B668" s="58"/>
      <c r="C668" s="58"/>
      <c r="D668" s="58"/>
      <c r="E668" s="58"/>
      <c r="F668" s="58"/>
      <c r="G668" s="58"/>
    </row>
    <row r="669" spans="1:7">
      <c r="A669" s="58"/>
      <c r="B669" s="58"/>
      <c r="C669" s="58"/>
      <c r="D669" s="58"/>
      <c r="E669" s="58"/>
      <c r="F669" s="58"/>
      <c r="G669" s="58"/>
    </row>
    <row r="670" spans="1:7">
      <c r="A670" s="58"/>
      <c r="B670" s="58"/>
      <c r="C670" s="58"/>
      <c r="D670" s="58"/>
      <c r="E670" s="58"/>
      <c r="F670" s="58"/>
      <c r="G670" s="58"/>
    </row>
    <row r="671" spans="1:7">
      <c r="A671" s="58"/>
      <c r="B671" s="58"/>
      <c r="C671" s="58"/>
      <c r="D671" s="58"/>
      <c r="E671" s="58"/>
      <c r="F671" s="58"/>
      <c r="G671" s="58"/>
    </row>
    <row r="672" spans="1:7">
      <c r="A672" s="58"/>
      <c r="B672" s="58"/>
      <c r="C672" s="58"/>
      <c r="D672" s="58"/>
      <c r="E672" s="58"/>
      <c r="F672" s="58"/>
      <c r="G672" s="58"/>
    </row>
    <row r="673" spans="1:7">
      <c r="A673" s="58"/>
      <c r="B673" s="58"/>
      <c r="C673" s="58"/>
      <c r="D673" s="58"/>
      <c r="E673" s="58"/>
      <c r="F673" s="58"/>
      <c r="G673" s="58"/>
    </row>
    <row r="674" spans="1:7">
      <c r="A674" s="58"/>
      <c r="B674" s="58"/>
      <c r="C674" s="58"/>
      <c r="D674" s="58"/>
      <c r="E674" s="58"/>
      <c r="F674" s="58"/>
      <c r="G674" s="58"/>
    </row>
    <row r="675" spans="1:7">
      <c r="A675" s="58"/>
      <c r="B675" s="58"/>
      <c r="C675" s="58"/>
      <c r="D675" s="58"/>
      <c r="E675" s="58"/>
      <c r="F675" s="58"/>
      <c r="G675" s="58"/>
    </row>
  </sheetData>
  <pageMargins left="0.59055118110236227" right="0.43307086614173229" top="0.39370078740157483" bottom="0.51181102362204722" header="0.31496062992125984" footer="0.31496062992125984"/>
  <pageSetup paperSize="9" scale="83" fitToHeight="0" orientation="portrait" useFirstPageNumber="1" r:id="rId1"/>
  <headerFooter>
    <oddFooter>&amp;C2.&amp;P</oddFooter>
    <firstFooter>&amp;C1.1&amp;P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391"/>
  <sheetViews>
    <sheetView showGridLines="0" view="pageBreakPreview" zoomScaleSheetLayoutView="100" workbookViewId="0">
      <selection activeCell="A4" sqref="A4"/>
    </sheetView>
  </sheetViews>
  <sheetFormatPr defaultColWidth="8.88671875" defaultRowHeight="13.2"/>
  <cols>
    <col min="1" max="1" width="8.33203125" style="17" customWidth="1"/>
    <col min="2" max="2" width="9.44140625" style="17" customWidth="1"/>
    <col min="3" max="3" width="40.44140625" style="17" customWidth="1"/>
    <col min="4" max="4" width="10" style="17" customWidth="1"/>
    <col min="5" max="5" width="13.44140625" style="17" customWidth="1"/>
    <col min="6" max="6" width="13.6640625" style="169" bestFit="1" customWidth="1"/>
    <col min="7" max="7" width="15" style="169" customWidth="1"/>
    <col min="8" max="16384" width="8.88671875" style="9"/>
  </cols>
  <sheetData>
    <row r="1" spans="1:10">
      <c r="A1" s="320" t="str">
        <f>'P&amp;G - Section 1'!A1</f>
        <v>OR TAMBO DISTRICT MUNICIPALITY</v>
      </c>
      <c r="B1" s="306"/>
      <c r="C1" s="306"/>
      <c r="D1" s="306"/>
      <c r="E1" s="306"/>
      <c r="F1" s="307"/>
      <c r="G1" s="321"/>
    </row>
    <row r="2" spans="1:10">
      <c r="A2" s="297" t="str">
        <f>'P&amp;G - Section 1'!A2</f>
        <v>MTHATHA CENTRAL CORRIDOR REGIONAL BULK WATER SUPPLY – PHASE 1</v>
      </c>
      <c r="B2" s="48"/>
      <c r="C2" s="48"/>
      <c r="D2" s="48"/>
      <c r="E2" s="48"/>
      <c r="F2" s="151"/>
      <c r="G2" s="309"/>
    </row>
    <row r="3" spans="1:10">
      <c r="A3" s="297" t="str">
        <f>'P&amp;G - Section 1'!A3</f>
        <v>CONSTRUCTION OF BULK GRAVITY MAIN FROM LINDILE TO TSHEMESE - CONTRACT 2</v>
      </c>
      <c r="B3" s="48"/>
      <c r="C3" s="48"/>
      <c r="D3" s="48"/>
      <c r="E3" s="48"/>
      <c r="F3" s="151"/>
      <c r="G3" s="309"/>
    </row>
    <row r="4" spans="1:10">
      <c r="A4" s="297" t="str">
        <f>'P&amp;G - Section 1'!A4</f>
        <v>MIS 535 774 B</v>
      </c>
      <c r="B4" s="48"/>
      <c r="C4" s="48"/>
      <c r="D4" s="48"/>
      <c r="E4" s="48"/>
      <c r="F4" s="151"/>
      <c r="G4" s="309"/>
    </row>
    <row r="5" spans="1:10">
      <c r="A5" s="310"/>
      <c r="B5" s="48"/>
      <c r="C5" s="48"/>
      <c r="D5" s="48"/>
      <c r="E5" s="48"/>
      <c r="F5" s="151"/>
      <c r="G5" s="322" t="s">
        <v>55</v>
      </c>
    </row>
    <row r="6" spans="1:10" s="31" customFormat="1" ht="5.4">
      <c r="A6" s="323"/>
      <c r="B6" s="73"/>
      <c r="C6" s="73"/>
      <c r="D6" s="73"/>
      <c r="E6" s="73"/>
      <c r="F6" s="153"/>
      <c r="G6" s="312"/>
    </row>
    <row r="7" spans="1:10" s="8" customFormat="1" ht="5.4">
      <c r="A7" s="18"/>
      <c r="B7" s="18"/>
      <c r="C7" s="18"/>
      <c r="D7" s="18"/>
      <c r="E7" s="18"/>
      <c r="F7" s="164"/>
      <c r="G7" s="164"/>
    </row>
    <row r="8" spans="1:10" s="8" customFormat="1">
      <c r="A8" s="84" t="s">
        <v>0</v>
      </c>
      <c r="B8" s="84" t="s">
        <v>1</v>
      </c>
      <c r="C8" s="84" t="s">
        <v>2</v>
      </c>
      <c r="D8" s="84" t="s">
        <v>3</v>
      </c>
      <c r="E8" s="84" t="s">
        <v>4</v>
      </c>
      <c r="F8" s="155" t="s">
        <v>5</v>
      </c>
      <c r="G8" s="155" t="s">
        <v>6</v>
      </c>
    </row>
    <row r="9" spans="1:10" s="8" customFormat="1">
      <c r="A9" s="84" t="s">
        <v>7</v>
      </c>
      <c r="B9" s="84"/>
      <c r="C9" s="84"/>
      <c r="D9" s="84"/>
      <c r="E9" s="84"/>
      <c r="F9" s="155"/>
      <c r="G9" s="155" t="s">
        <v>8</v>
      </c>
    </row>
    <row r="10" spans="1:10" s="8" customFormat="1" ht="5.4">
      <c r="A10" s="19"/>
      <c r="B10" s="19"/>
      <c r="C10" s="19"/>
      <c r="D10" s="19"/>
      <c r="E10" s="19"/>
      <c r="F10" s="165"/>
      <c r="G10" s="165"/>
    </row>
    <row r="11" spans="1:10" s="36" customFormat="1" ht="5.4">
      <c r="A11" s="20"/>
      <c r="B11" s="20"/>
      <c r="C11" s="20"/>
      <c r="D11" s="20"/>
      <c r="E11" s="20"/>
      <c r="F11" s="166"/>
      <c r="G11" s="166"/>
    </row>
    <row r="12" spans="1:10" s="39" customFormat="1" ht="39.6">
      <c r="A12" s="287">
        <v>3</v>
      </c>
      <c r="B12" s="12" t="s">
        <v>56</v>
      </c>
      <c r="C12" s="12" t="s">
        <v>427</v>
      </c>
      <c r="D12" s="79"/>
      <c r="E12" s="118"/>
      <c r="F12" s="167"/>
      <c r="G12" s="167"/>
    </row>
    <row r="13" spans="1:10" s="39" customFormat="1">
      <c r="A13" s="236"/>
      <c r="B13" s="13"/>
      <c r="C13" s="12"/>
      <c r="D13" s="79"/>
      <c r="E13" s="119"/>
      <c r="F13" s="168"/>
      <c r="G13" s="168"/>
    </row>
    <row r="14" spans="1:10" s="39" customFormat="1" ht="24.6" customHeight="1">
      <c r="A14" s="236">
        <v>3.1</v>
      </c>
      <c r="B14" s="13" t="s">
        <v>391</v>
      </c>
      <c r="C14" s="14" t="s">
        <v>57</v>
      </c>
      <c r="D14" s="79"/>
      <c r="E14" s="118"/>
      <c r="F14" s="167"/>
      <c r="G14" s="167"/>
    </row>
    <row r="15" spans="1:10" s="39" customFormat="1" ht="39.6">
      <c r="A15" s="236" t="s">
        <v>58</v>
      </c>
      <c r="B15" s="79" t="s">
        <v>59</v>
      </c>
      <c r="C15" s="14" t="s">
        <v>60</v>
      </c>
      <c r="D15" s="79"/>
      <c r="E15" s="118"/>
      <c r="F15" s="167"/>
      <c r="G15" s="167"/>
    </row>
    <row r="16" spans="1:10" s="39" customFormat="1">
      <c r="A16" s="236"/>
      <c r="B16" s="79"/>
      <c r="C16" s="13"/>
      <c r="D16" s="79"/>
      <c r="E16" s="119"/>
      <c r="F16" s="168"/>
      <c r="G16" s="168"/>
      <c r="H16" s="92"/>
      <c r="I16" s="120"/>
      <c r="J16" s="120"/>
    </row>
    <row r="17" spans="1:14" s="39" customFormat="1" ht="26.4">
      <c r="A17" s="236" t="s">
        <v>61</v>
      </c>
      <c r="B17" s="79"/>
      <c r="C17" s="14" t="s">
        <v>343</v>
      </c>
      <c r="D17" s="79"/>
      <c r="E17" s="118"/>
      <c r="F17" s="167"/>
      <c r="G17" s="167"/>
    </row>
    <row r="18" spans="1:14" s="39" customFormat="1" ht="13.8">
      <c r="A18" s="236"/>
      <c r="B18" s="79"/>
      <c r="C18" s="13"/>
      <c r="D18" s="79"/>
      <c r="E18" s="118"/>
      <c r="F18" s="168"/>
      <c r="G18" s="168"/>
      <c r="J18" s="121"/>
    </row>
    <row r="19" spans="1:14" s="39" customFormat="1">
      <c r="A19" s="236" t="s">
        <v>62</v>
      </c>
      <c r="B19" s="79"/>
      <c r="C19" s="13" t="s">
        <v>271</v>
      </c>
      <c r="D19" s="122" t="s">
        <v>54</v>
      </c>
      <c r="E19" s="222">
        <f>('Site Clearance - Section 2'!E16*1.4*1.5)</f>
        <v>17234.699999999997</v>
      </c>
      <c r="F19" s="234"/>
      <c r="G19" s="251"/>
      <c r="J19" s="123"/>
    </row>
    <row r="20" spans="1:14" s="39" customFormat="1">
      <c r="A20" s="236"/>
      <c r="B20" s="79"/>
      <c r="C20" s="13"/>
      <c r="D20" s="122"/>
      <c r="E20" s="222"/>
      <c r="F20" s="218"/>
      <c r="G20" s="252"/>
    </row>
    <row r="21" spans="1:14" s="39" customFormat="1">
      <c r="A21" s="236" t="s">
        <v>63</v>
      </c>
      <c r="B21" s="79"/>
      <c r="C21" s="13" t="s">
        <v>187</v>
      </c>
      <c r="D21" s="122" t="s">
        <v>54</v>
      </c>
      <c r="E21" s="222">
        <f>E19*0.25</f>
        <v>4308.6749999999993</v>
      </c>
      <c r="F21" s="284"/>
      <c r="G21" s="252"/>
      <c r="H21" s="124"/>
    </row>
    <row r="22" spans="1:14" s="39" customFormat="1">
      <c r="A22" s="236"/>
      <c r="B22" s="79"/>
      <c r="C22" s="13"/>
      <c r="D22" s="122"/>
      <c r="E22" s="222"/>
      <c r="F22" s="252"/>
      <c r="G22" s="252"/>
      <c r="N22" s="125"/>
    </row>
    <row r="23" spans="1:14" s="39" customFormat="1" ht="26.4">
      <c r="A23" s="236" t="s">
        <v>152</v>
      </c>
      <c r="B23" s="79"/>
      <c r="C23" s="216" t="s">
        <v>193</v>
      </c>
      <c r="D23" s="122" t="s">
        <v>54</v>
      </c>
      <c r="E23" s="220">
        <f>E19*0.3</f>
        <v>5170.4099999999989</v>
      </c>
      <c r="F23" s="234"/>
      <c r="G23" s="251"/>
    </row>
    <row r="24" spans="1:14" s="39" customFormat="1">
      <c r="A24" s="236"/>
      <c r="B24" s="79"/>
      <c r="C24" s="15"/>
      <c r="D24" s="126"/>
      <c r="E24" s="220"/>
      <c r="F24" s="252"/>
      <c r="G24" s="252"/>
    </row>
    <row r="25" spans="1:14" s="39" customFormat="1" ht="26.4">
      <c r="A25" s="236" t="s">
        <v>199</v>
      </c>
      <c r="B25" s="79"/>
      <c r="C25" s="216" t="s">
        <v>272</v>
      </c>
      <c r="D25" s="122" t="s">
        <v>54</v>
      </c>
      <c r="E25" s="220">
        <f>E19*0.1</f>
        <v>1723.4699999999998</v>
      </c>
      <c r="F25" s="252"/>
      <c r="G25" s="251"/>
    </row>
    <row r="26" spans="1:14" s="39" customFormat="1">
      <c r="A26" s="236"/>
      <c r="B26" s="79"/>
      <c r="C26" s="15"/>
      <c r="D26" s="126"/>
      <c r="E26" s="220"/>
      <c r="F26" s="252"/>
      <c r="G26" s="252"/>
    </row>
    <row r="27" spans="1:14" s="39" customFormat="1" ht="26.4">
      <c r="A27" s="236" t="s">
        <v>203</v>
      </c>
      <c r="B27" s="79"/>
      <c r="C27" s="13" t="s">
        <v>200</v>
      </c>
      <c r="D27" s="122" t="s">
        <v>417</v>
      </c>
      <c r="E27" s="222">
        <v>1</v>
      </c>
      <c r="F27" s="252">
        <v>50000</v>
      </c>
      <c r="G27" s="251">
        <f>E27*F27</f>
        <v>50000</v>
      </c>
      <c r="I27" s="127"/>
      <c r="K27" s="123"/>
    </row>
    <row r="28" spans="1:14" s="39" customFormat="1">
      <c r="A28" s="236"/>
      <c r="B28" s="79"/>
      <c r="C28" s="13"/>
      <c r="D28" s="122"/>
      <c r="E28" s="222"/>
      <c r="F28" s="218"/>
      <c r="G28" s="252"/>
    </row>
    <row r="29" spans="1:14" s="39" customFormat="1">
      <c r="A29" s="324" t="s">
        <v>212</v>
      </c>
      <c r="B29" s="198"/>
      <c r="C29" s="199" t="s">
        <v>213</v>
      </c>
      <c r="D29" s="80"/>
      <c r="E29" s="223"/>
      <c r="F29" s="227"/>
      <c r="G29" s="227"/>
    </row>
    <row r="30" spans="1:14" s="39" customFormat="1">
      <c r="A30" s="324"/>
      <c r="B30" s="198"/>
      <c r="C30" s="200"/>
      <c r="D30" s="52"/>
      <c r="E30" s="221"/>
      <c r="F30" s="228"/>
      <c r="G30" s="228"/>
    </row>
    <row r="31" spans="1:14" ht="26.4">
      <c r="A31" s="324" t="s">
        <v>214</v>
      </c>
      <c r="B31" s="198"/>
      <c r="C31" s="200" t="s">
        <v>215</v>
      </c>
      <c r="D31" s="52" t="s">
        <v>49</v>
      </c>
      <c r="E31" s="221">
        <f>'Site Clearance - Section 2'!E16/50</f>
        <v>164.14</v>
      </c>
      <c r="F31" s="252"/>
      <c r="G31" s="251"/>
    </row>
    <row r="32" spans="1:14">
      <c r="A32" s="83"/>
      <c r="B32" s="248"/>
      <c r="C32" s="248"/>
      <c r="D32" s="83"/>
      <c r="E32" s="219"/>
      <c r="F32" s="217"/>
      <c r="G32" s="217"/>
    </row>
    <row r="33" spans="1:7">
      <c r="A33" s="83"/>
      <c r="B33" s="248"/>
      <c r="C33" s="248"/>
      <c r="D33" s="83"/>
      <c r="E33" s="219"/>
      <c r="F33" s="217"/>
      <c r="G33" s="217"/>
    </row>
    <row r="34" spans="1:7">
      <c r="A34" s="83"/>
      <c r="B34" s="248"/>
      <c r="C34" s="248"/>
      <c r="D34" s="83"/>
      <c r="E34" s="219"/>
      <c r="F34" s="217"/>
      <c r="G34" s="217"/>
    </row>
    <row r="35" spans="1:7">
      <c r="A35" s="83"/>
      <c r="B35" s="248"/>
      <c r="C35" s="248"/>
      <c r="D35" s="83"/>
      <c r="E35" s="219"/>
      <c r="F35" s="217"/>
      <c r="G35" s="217"/>
    </row>
    <row r="36" spans="1:7">
      <c r="A36" s="83"/>
      <c r="B36" s="248"/>
      <c r="C36" s="248"/>
      <c r="D36" s="83"/>
      <c r="E36" s="219"/>
      <c r="F36" s="217"/>
      <c r="G36" s="217"/>
    </row>
    <row r="37" spans="1:7">
      <c r="A37" s="83"/>
      <c r="B37" s="248"/>
      <c r="C37" s="248"/>
      <c r="D37" s="83"/>
      <c r="E37" s="219"/>
      <c r="F37" s="217"/>
      <c r="G37" s="217"/>
    </row>
    <row r="38" spans="1:7">
      <c r="A38" s="83"/>
      <c r="B38" s="248"/>
      <c r="C38" s="248"/>
      <c r="D38" s="83"/>
      <c r="E38" s="219"/>
      <c r="F38" s="217"/>
      <c r="G38" s="217"/>
    </row>
    <row r="39" spans="1:7">
      <c r="A39" s="83"/>
      <c r="B39" s="248"/>
      <c r="C39" s="248"/>
      <c r="D39" s="83"/>
      <c r="E39" s="219"/>
      <c r="F39" s="217"/>
      <c r="G39" s="217"/>
    </row>
    <row r="40" spans="1:7">
      <c r="A40" s="83"/>
      <c r="B40" s="248"/>
      <c r="C40" s="248"/>
      <c r="D40" s="83"/>
      <c r="E40" s="219"/>
      <c r="F40" s="217"/>
      <c r="G40" s="217"/>
    </row>
    <row r="41" spans="1:7">
      <c r="A41" s="83"/>
      <c r="B41" s="248"/>
      <c r="C41" s="248"/>
      <c r="D41" s="83"/>
      <c r="E41" s="219"/>
      <c r="F41" s="217"/>
      <c r="G41" s="217"/>
    </row>
    <row r="42" spans="1:7">
      <c r="A42" s="83"/>
      <c r="B42" s="248"/>
      <c r="C42" s="248"/>
      <c r="D42" s="83"/>
      <c r="E42" s="219"/>
      <c r="F42" s="217"/>
      <c r="G42" s="217"/>
    </row>
    <row r="43" spans="1:7">
      <c r="A43" s="83"/>
      <c r="B43" s="248"/>
      <c r="C43" s="248"/>
      <c r="D43" s="83"/>
      <c r="E43" s="219"/>
      <c r="F43" s="217"/>
      <c r="G43" s="217"/>
    </row>
    <row r="44" spans="1:7">
      <c r="A44" s="83"/>
      <c r="B44" s="248"/>
      <c r="C44" s="248"/>
      <c r="D44" s="83"/>
      <c r="E44" s="219"/>
      <c r="F44" s="217"/>
      <c r="G44" s="217"/>
    </row>
    <row r="45" spans="1:7">
      <c r="A45" s="83"/>
      <c r="B45" s="248"/>
      <c r="C45" s="248"/>
      <c r="D45" s="83"/>
      <c r="E45" s="219"/>
      <c r="F45" s="217"/>
      <c r="G45" s="217"/>
    </row>
    <row r="46" spans="1:7">
      <c r="A46" s="83"/>
      <c r="B46" s="248"/>
      <c r="C46" s="248"/>
      <c r="D46" s="83"/>
      <c r="E46" s="219"/>
      <c r="F46" s="217"/>
      <c r="G46" s="217"/>
    </row>
    <row r="47" spans="1:7">
      <c r="A47" s="83"/>
      <c r="B47" s="248"/>
      <c r="C47" s="248"/>
      <c r="D47" s="83"/>
      <c r="E47" s="219"/>
      <c r="F47" s="217"/>
      <c r="G47" s="217"/>
    </row>
    <row r="48" spans="1:7">
      <c r="A48" s="83"/>
      <c r="B48" s="248"/>
      <c r="C48" s="248"/>
      <c r="D48" s="83"/>
      <c r="E48" s="219"/>
      <c r="F48" s="217"/>
      <c r="G48" s="217"/>
    </row>
    <row r="49" spans="1:7">
      <c r="A49" s="83"/>
      <c r="B49" s="248"/>
      <c r="C49" s="248"/>
      <c r="D49" s="83"/>
      <c r="E49" s="219"/>
      <c r="F49" s="217"/>
      <c r="G49" s="217"/>
    </row>
    <row r="50" spans="1:7" ht="16.2" customHeight="1">
      <c r="A50" s="83"/>
      <c r="B50" s="248"/>
      <c r="C50" s="248"/>
      <c r="D50" s="83"/>
      <c r="E50" s="219"/>
      <c r="F50" s="217"/>
      <c r="G50" s="217"/>
    </row>
    <row r="51" spans="1:7">
      <c r="A51" s="83"/>
      <c r="B51" s="248"/>
      <c r="C51" s="248"/>
      <c r="D51" s="83"/>
      <c r="E51" s="219"/>
      <c r="F51" s="217"/>
      <c r="G51" s="217"/>
    </row>
    <row r="52" spans="1:7">
      <c r="A52" s="83"/>
      <c r="B52" s="248"/>
      <c r="C52" s="248"/>
      <c r="D52" s="83"/>
      <c r="E52" s="219"/>
      <c r="F52" s="217"/>
      <c r="G52" s="217"/>
    </row>
    <row r="53" spans="1:7">
      <c r="A53" s="83"/>
      <c r="B53" s="248"/>
      <c r="C53" s="248"/>
      <c r="D53" s="83"/>
      <c r="E53" s="219"/>
      <c r="F53" s="217"/>
      <c r="G53" s="217"/>
    </row>
    <row r="54" spans="1:7">
      <c r="A54" s="83"/>
      <c r="B54" s="248"/>
      <c r="C54" s="248"/>
      <c r="D54" s="83"/>
      <c r="E54" s="219"/>
      <c r="F54" s="217"/>
      <c r="G54" s="217"/>
    </row>
    <row r="55" spans="1:7">
      <c r="A55" s="83"/>
      <c r="B55" s="248"/>
      <c r="C55" s="248"/>
      <c r="D55" s="83"/>
      <c r="E55" s="219"/>
      <c r="F55" s="217"/>
      <c r="G55" s="217"/>
    </row>
    <row r="56" spans="1:7">
      <c r="A56" s="83"/>
      <c r="B56" s="248"/>
      <c r="C56" s="248"/>
      <c r="D56" s="83"/>
      <c r="E56" s="219"/>
      <c r="F56" s="217"/>
      <c r="G56" s="217"/>
    </row>
    <row r="57" spans="1:7">
      <c r="A57" s="83"/>
      <c r="B57" s="248"/>
      <c r="C57" s="248"/>
      <c r="D57" s="83"/>
      <c r="E57" s="219"/>
      <c r="F57" s="217"/>
      <c r="G57" s="217"/>
    </row>
    <row r="58" spans="1:7">
      <c r="A58" s="83"/>
      <c r="B58" s="248"/>
      <c r="C58" s="248"/>
      <c r="D58" s="83"/>
      <c r="E58" s="219"/>
      <c r="F58" s="217"/>
      <c r="G58" s="217"/>
    </row>
    <row r="59" spans="1:7">
      <c r="A59" s="83"/>
      <c r="B59" s="248"/>
      <c r="C59" s="248"/>
      <c r="D59" s="83"/>
      <c r="E59" s="219"/>
      <c r="F59" s="217"/>
      <c r="G59" s="217"/>
    </row>
    <row r="60" spans="1:7">
      <c r="A60" s="83"/>
      <c r="B60" s="248"/>
      <c r="C60" s="248"/>
      <c r="D60" s="83"/>
      <c r="E60" s="219"/>
      <c r="F60" s="217"/>
      <c r="G60" s="217"/>
    </row>
    <row r="61" spans="1:7" s="185" customFormat="1" ht="28.95" customHeight="1">
      <c r="A61" s="325" t="s">
        <v>64</v>
      </c>
      <c r="B61" s="326"/>
      <c r="C61" s="326"/>
      <c r="D61" s="326"/>
      <c r="E61" s="327"/>
      <c r="F61" s="328"/>
      <c r="G61" s="329"/>
    </row>
    <row r="71" spans="1:7">
      <c r="A71" s="9"/>
      <c r="B71" s="9"/>
      <c r="C71" s="9"/>
      <c r="D71" s="9"/>
      <c r="E71" s="9"/>
      <c r="F71" s="9"/>
      <c r="G71" s="9"/>
    </row>
    <row r="72" spans="1:7">
      <c r="A72" s="9"/>
      <c r="B72" s="9"/>
      <c r="C72" s="9"/>
      <c r="D72" s="9"/>
      <c r="E72" s="9"/>
      <c r="F72" s="9"/>
      <c r="G72" s="9"/>
    </row>
    <row r="73" spans="1:7">
      <c r="A73" s="9"/>
      <c r="B73" s="9"/>
      <c r="C73" s="9"/>
      <c r="D73" s="9"/>
      <c r="E73" s="9"/>
      <c r="F73" s="9"/>
      <c r="G73" s="9"/>
    </row>
    <row r="74" spans="1:7">
      <c r="A74" s="9"/>
      <c r="B74" s="9"/>
      <c r="C74" s="9"/>
      <c r="D74" s="9"/>
      <c r="E74" s="9"/>
      <c r="F74" s="9"/>
      <c r="G74" s="9"/>
    </row>
    <row r="75" spans="1:7">
      <c r="A75" s="9"/>
      <c r="B75" s="9"/>
      <c r="C75" s="9"/>
      <c r="D75" s="9"/>
      <c r="E75" s="9"/>
      <c r="F75" s="9"/>
      <c r="G75" s="9"/>
    </row>
    <row r="76" spans="1:7">
      <c r="A76" s="9"/>
      <c r="B76" s="9"/>
      <c r="C76" s="9"/>
      <c r="D76" s="9"/>
      <c r="E76" s="9"/>
      <c r="F76" s="9"/>
      <c r="G76" s="9"/>
    </row>
    <row r="77" spans="1:7">
      <c r="A77" s="9"/>
      <c r="B77" s="9"/>
      <c r="C77" s="9"/>
      <c r="D77" s="9"/>
      <c r="E77" s="9"/>
      <c r="F77" s="9"/>
      <c r="G77" s="9"/>
    </row>
    <row r="78" spans="1:7">
      <c r="A78" s="9"/>
      <c r="B78" s="9"/>
      <c r="C78" s="9"/>
      <c r="D78" s="9"/>
      <c r="E78" s="9"/>
      <c r="F78" s="9"/>
      <c r="G78" s="9"/>
    </row>
    <row r="79" spans="1:7">
      <c r="A79" s="9"/>
      <c r="B79" s="9"/>
      <c r="C79" s="9"/>
      <c r="D79" s="9"/>
      <c r="E79" s="9"/>
      <c r="F79" s="9"/>
      <c r="G79" s="9"/>
    </row>
    <row r="80" spans="1:7">
      <c r="A80" s="9"/>
      <c r="B80" s="9"/>
      <c r="C80" s="9"/>
      <c r="D80" s="9"/>
      <c r="E80" s="9"/>
      <c r="F80" s="9"/>
      <c r="G80" s="9"/>
    </row>
    <row r="81" spans="1:7">
      <c r="A81" s="9"/>
      <c r="B81" s="9"/>
      <c r="C81" s="9"/>
      <c r="D81" s="9"/>
      <c r="E81" s="9"/>
      <c r="F81" s="9"/>
      <c r="G81" s="9"/>
    </row>
    <row r="82" spans="1:7">
      <c r="A82" s="9"/>
      <c r="B82" s="9"/>
      <c r="C82" s="9"/>
      <c r="D82" s="9"/>
      <c r="E82" s="9"/>
      <c r="F82" s="9"/>
      <c r="G82" s="9"/>
    </row>
    <row r="83" spans="1:7">
      <c r="A83" s="9"/>
      <c r="B83" s="9"/>
      <c r="C83" s="9"/>
      <c r="D83" s="9"/>
      <c r="E83" s="9"/>
      <c r="F83" s="9"/>
      <c r="G83" s="9"/>
    </row>
    <row r="84" spans="1:7">
      <c r="A84" s="9"/>
      <c r="B84" s="9"/>
      <c r="C84" s="9"/>
      <c r="D84" s="9"/>
      <c r="E84" s="9"/>
      <c r="F84" s="9"/>
      <c r="G84" s="9"/>
    </row>
    <row r="85" spans="1:7">
      <c r="A85" s="9"/>
      <c r="B85" s="9"/>
      <c r="C85" s="9"/>
      <c r="D85" s="9"/>
      <c r="E85" s="9"/>
      <c r="F85" s="9"/>
      <c r="G85" s="9"/>
    </row>
    <row r="86" spans="1:7">
      <c r="A86" s="9"/>
      <c r="B86" s="9"/>
      <c r="C86" s="9"/>
      <c r="D86" s="9"/>
      <c r="E86" s="9"/>
      <c r="F86" s="9"/>
      <c r="G86" s="9"/>
    </row>
    <row r="87" spans="1:7">
      <c r="A87" s="9"/>
      <c r="B87" s="9"/>
      <c r="C87" s="9"/>
      <c r="D87" s="9"/>
      <c r="E87" s="9"/>
      <c r="F87" s="9"/>
      <c r="G87" s="9"/>
    </row>
    <row r="88" spans="1:7">
      <c r="A88" s="9"/>
      <c r="B88" s="9"/>
      <c r="C88" s="9"/>
      <c r="D88" s="9"/>
      <c r="E88" s="9"/>
      <c r="F88" s="9"/>
      <c r="G88" s="9"/>
    </row>
    <row r="89" spans="1:7">
      <c r="A89" s="9"/>
      <c r="B89" s="9"/>
      <c r="C89" s="9"/>
      <c r="D89" s="9"/>
      <c r="E89" s="9"/>
      <c r="F89" s="9"/>
      <c r="G89" s="9"/>
    </row>
    <row r="90" spans="1:7">
      <c r="A90" s="9"/>
      <c r="B90" s="9"/>
      <c r="C90" s="9"/>
      <c r="D90" s="9"/>
      <c r="E90" s="9"/>
      <c r="F90" s="9"/>
      <c r="G90" s="9"/>
    </row>
    <row r="91" spans="1:7">
      <c r="A91" s="9"/>
      <c r="B91" s="9"/>
      <c r="C91" s="9"/>
      <c r="D91" s="9"/>
      <c r="E91" s="9"/>
      <c r="F91" s="9"/>
      <c r="G91" s="9"/>
    </row>
    <row r="92" spans="1:7">
      <c r="A92" s="9"/>
      <c r="B92" s="9"/>
      <c r="C92" s="9"/>
      <c r="D92" s="9"/>
      <c r="E92" s="9"/>
      <c r="F92" s="9"/>
      <c r="G92" s="9"/>
    </row>
    <row r="93" spans="1:7">
      <c r="A93" s="9"/>
      <c r="B93" s="9"/>
      <c r="C93" s="9"/>
      <c r="D93" s="9"/>
      <c r="E93" s="9"/>
      <c r="F93" s="9"/>
      <c r="G93" s="9"/>
    </row>
    <row r="94" spans="1:7">
      <c r="A94" s="9"/>
      <c r="B94" s="9"/>
      <c r="C94" s="9"/>
      <c r="D94" s="9"/>
      <c r="E94" s="9"/>
      <c r="F94" s="9"/>
      <c r="G94" s="9"/>
    </row>
    <row r="95" spans="1:7">
      <c r="A95" s="9"/>
      <c r="B95" s="9"/>
      <c r="C95" s="9"/>
      <c r="D95" s="9"/>
      <c r="E95" s="9"/>
      <c r="F95" s="9"/>
      <c r="G95" s="9"/>
    </row>
    <row r="96" spans="1:7">
      <c r="A96" s="9"/>
      <c r="B96" s="9"/>
      <c r="C96" s="9"/>
      <c r="D96" s="9"/>
      <c r="E96" s="9"/>
      <c r="F96" s="9"/>
      <c r="G96" s="9"/>
    </row>
    <row r="97" spans="1:7">
      <c r="A97" s="9"/>
      <c r="B97" s="9"/>
      <c r="C97" s="9"/>
      <c r="D97" s="9"/>
      <c r="E97" s="9"/>
      <c r="F97" s="9"/>
      <c r="G97" s="9"/>
    </row>
    <row r="98" spans="1:7">
      <c r="A98" s="9"/>
      <c r="B98" s="9"/>
      <c r="C98" s="9"/>
      <c r="D98" s="9"/>
      <c r="E98" s="9"/>
      <c r="F98" s="9"/>
      <c r="G98" s="9"/>
    </row>
    <row r="99" spans="1:7">
      <c r="A99" s="9"/>
      <c r="B99" s="9"/>
      <c r="C99" s="9"/>
      <c r="D99" s="9"/>
      <c r="E99" s="9"/>
      <c r="F99" s="9"/>
      <c r="G99" s="9"/>
    </row>
    <row r="100" spans="1:7">
      <c r="A100" s="9"/>
      <c r="B100" s="9"/>
      <c r="C100" s="9"/>
      <c r="D100" s="9"/>
      <c r="E100" s="9"/>
      <c r="F100" s="9"/>
      <c r="G100" s="9"/>
    </row>
    <row r="101" spans="1:7">
      <c r="A101" s="9"/>
      <c r="B101" s="9"/>
      <c r="C101" s="9"/>
      <c r="D101" s="9"/>
      <c r="E101" s="9"/>
      <c r="F101" s="9"/>
      <c r="G101" s="9"/>
    </row>
    <row r="102" spans="1:7">
      <c r="A102" s="9"/>
      <c r="B102" s="9"/>
      <c r="C102" s="9"/>
      <c r="D102" s="9"/>
      <c r="E102" s="9"/>
      <c r="F102" s="9"/>
      <c r="G102" s="9"/>
    </row>
    <row r="103" spans="1:7">
      <c r="A103" s="9"/>
      <c r="B103" s="9"/>
      <c r="C103" s="9"/>
      <c r="D103" s="9"/>
      <c r="E103" s="9"/>
      <c r="F103" s="9"/>
      <c r="G103" s="9"/>
    </row>
    <row r="104" spans="1:7">
      <c r="A104" s="9"/>
      <c r="B104" s="9"/>
      <c r="C104" s="9"/>
      <c r="D104" s="9"/>
      <c r="E104" s="9"/>
      <c r="F104" s="9"/>
      <c r="G104" s="9"/>
    </row>
    <row r="105" spans="1:7">
      <c r="A105" s="9"/>
      <c r="B105" s="9"/>
      <c r="C105" s="9"/>
      <c r="D105" s="9"/>
      <c r="E105" s="9"/>
      <c r="F105" s="9"/>
      <c r="G105" s="9"/>
    </row>
    <row r="106" spans="1:7">
      <c r="A106" s="9"/>
      <c r="B106" s="9"/>
      <c r="C106" s="9"/>
      <c r="D106" s="9"/>
      <c r="E106" s="9"/>
      <c r="F106" s="9"/>
      <c r="G106" s="9"/>
    </row>
    <row r="107" spans="1:7">
      <c r="A107" s="9"/>
      <c r="B107" s="9"/>
      <c r="C107" s="9"/>
      <c r="D107" s="9"/>
      <c r="E107" s="9"/>
      <c r="F107" s="9"/>
      <c r="G107" s="9"/>
    </row>
    <row r="108" spans="1:7">
      <c r="A108" s="9"/>
      <c r="B108" s="9"/>
      <c r="C108" s="9"/>
      <c r="D108" s="9"/>
      <c r="E108" s="9"/>
      <c r="F108" s="9"/>
      <c r="G108" s="9"/>
    </row>
    <row r="109" spans="1:7">
      <c r="A109" s="9"/>
      <c r="B109" s="9"/>
      <c r="C109" s="9"/>
      <c r="D109" s="9"/>
      <c r="E109" s="9"/>
      <c r="F109" s="9"/>
      <c r="G109" s="9"/>
    </row>
    <row r="110" spans="1:7">
      <c r="A110" s="9"/>
      <c r="B110" s="9"/>
      <c r="C110" s="9"/>
      <c r="D110" s="9"/>
      <c r="E110" s="9"/>
      <c r="F110" s="9"/>
      <c r="G110" s="9"/>
    </row>
    <row r="111" spans="1:7">
      <c r="A111" s="9"/>
      <c r="B111" s="9"/>
      <c r="C111" s="9"/>
      <c r="D111" s="9"/>
      <c r="E111" s="9"/>
      <c r="F111" s="9"/>
      <c r="G111" s="9"/>
    </row>
    <row r="112" spans="1:7">
      <c r="A112" s="9"/>
      <c r="B112" s="9"/>
      <c r="C112" s="9"/>
      <c r="D112" s="9"/>
      <c r="E112" s="9"/>
      <c r="F112" s="9"/>
      <c r="G112" s="9"/>
    </row>
    <row r="113" spans="1:7">
      <c r="A113" s="9"/>
      <c r="B113" s="9"/>
      <c r="C113" s="9"/>
      <c r="D113" s="9"/>
      <c r="E113" s="9"/>
      <c r="F113" s="9"/>
      <c r="G113" s="9"/>
    </row>
    <row r="114" spans="1:7">
      <c r="A114" s="9"/>
      <c r="B114" s="9"/>
      <c r="C114" s="9"/>
      <c r="D114" s="9"/>
      <c r="E114" s="9"/>
      <c r="F114" s="9"/>
      <c r="G114" s="9"/>
    </row>
    <row r="115" spans="1:7">
      <c r="A115" s="9"/>
      <c r="B115" s="9"/>
      <c r="C115" s="9"/>
      <c r="D115" s="9"/>
      <c r="E115" s="9"/>
      <c r="F115" s="9"/>
      <c r="G115" s="9"/>
    </row>
    <row r="116" spans="1:7">
      <c r="A116" s="9"/>
      <c r="B116" s="9"/>
      <c r="C116" s="9"/>
      <c r="D116" s="9"/>
      <c r="E116" s="9"/>
      <c r="F116" s="9"/>
      <c r="G116" s="9"/>
    </row>
    <row r="117" spans="1:7">
      <c r="A117" s="9"/>
      <c r="B117" s="9"/>
      <c r="C117" s="9"/>
      <c r="D117" s="9"/>
      <c r="E117" s="9"/>
      <c r="F117" s="9"/>
      <c r="G117" s="9"/>
    </row>
    <row r="118" spans="1:7">
      <c r="A118" s="9"/>
      <c r="B118" s="9"/>
      <c r="C118" s="9"/>
      <c r="D118" s="9"/>
      <c r="E118" s="9"/>
      <c r="F118" s="9"/>
      <c r="G118" s="9"/>
    </row>
    <row r="119" spans="1:7">
      <c r="A119" s="9"/>
      <c r="B119" s="9"/>
      <c r="C119" s="9"/>
      <c r="D119" s="9"/>
      <c r="E119" s="9"/>
      <c r="F119" s="9"/>
      <c r="G119" s="9"/>
    </row>
    <row r="120" spans="1:7">
      <c r="A120" s="9"/>
      <c r="B120" s="9"/>
      <c r="C120" s="9"/>
      <c r="D120" s="9"/>
      <c r="E120" s="9"/>
      <c r="F120" s="9"/>
      <c r="G120" s="9"/>
    </row>
    <row r="121" spans="1:7">
      <c r="A121" s="9"/>
      <c r="B121" s="9"/>
      <c r="C121" s="9"/>
      <c r="D121" s="9"/>
      <c r="E121" s="9"/>
      <c r="F121" s="9"/>
      <c r="G121" s="9"/>
    </row>
    <row r="122" spans="1:7">
      <c r="A122" s="9"/>
      <c r="B122" s="9"/>
      <c r="C122" s="9"/>
      <c r="D122" s="9"/>
      <c r="E122" s="9"/>
      <c r="F122" s="9"/>
      <c r="G122" s="9"/>
    </row>
    <row r="123" spans="1:7">
      <c r="A123" s="9"/>
      <c r="B123" s="9"/>
      <c r="C123" s="9"/>
      <c r="D123" s="9"/>
      <c r="E123" s="9"/>
      <c r="F123" s="9"/>
      <c r="G123" s="9"/>
    </row>
    <row r="124" spans="1:7">
      <c r="A124" s="9"/>
      <c r="B124" s="9"/>
      <c r="C124" s="9"/>
      <c r="D124" s="9"/>
      <c r="E124" s="9"/>
      <c r="F124" s="9"/>
      <c r="G124" s="9"/>
    </row>
    <row r="125" spans="1:7">
      <c r="A125" s="9"/>
      <c r="B125" s="9"/>
      <c r="C125" s="9"/>
      <c r="D125" s="9"/>
      <c r="E125" s="9"/>
      <c r="F125" s="9"/>
      <c r="G125" s="9"/>
    </row>
    <row r="126" spans="1:7">
      <c r="A126" s="9"/>
      <c r="B126" s="9"/>
      <c r="C126" s="9"/>
      <c r="D126" s="9"/>
      <c r="E126" s="9"/>
      <c r="F126" s="9"/>
      <c r="G126" s="9"/>
    </row>
    <row r="127" spans="1:7">
      <c r="A127" s="9"/>
      <c r="B127" s="9"/>
      <c r="C127" s="9"/>
      <c r="D127" s="9"/>
      <c r="E127" s="9"/>
      <c r="F127" s="9"/>
      <c r="G127" s="9"/>
    </row>
    <row r="128" spans="1:7">
      <c r="A128" s="9"/>
      <c r="B128" s="9"/>
      <c r="C128" s="9"/>
      <c r="D128" s="9"/>
      <c r="E128" s="9"/>
      <c r="F128" s="9"/>
      <c r="G128" s="9"/>
    </row>
    <row r="129" spans="1:7">
      <c r="A129" s="9"/>
      <c r="B129" s="9"/>
      <c r="C129" s="9"/>
      <c r="D129" s="9"/>
      <c r="E129" s="9"/>
      <c r="F129" s="9"/>
      <c r="G129" s="9"/>
    </row>
    <row r="130" spans="1:7">
      <c r="A130" s="9"/>
      <c r="B130" s="9"/>
      <c r="C130" s="9"/>
      <c r="D130" s="9"/>
      <c r="E130" s="9"/>
      <c r="F130" s="9"/>
      <c r="G130" s="9"/>
    </row>
    <row r="131" spans="1:7">
      <c r="A131" s="9"/>
      <c r="B131" s="9"/>
      <c r="C131" s="9"/>
      <c r="D131" s="9"/>
      <c r="E131" s="9"/>
      <c r="F131" s="9"/>
      <c r="G131" s="9"/>
    </row>
    <row r="132" spans="1:7">
      <c r="A132" s="9"/>
      <c r="B132" s="9"/>
      <c r="C132" s="9"/>
      <c r="D132" s="9"/>
      <c r="E132" s="9"/>
      <c r="F132" s="9"/>
      <c r="G132" s="9"/>
    </row>
    <row r="133" spans="1:7">
      <c r="A133" s="9"/>
      <c r="B133" s="9"/>
      <c r="C133" s="9"/>
      <c r="D133" s="9"/>
      <c r="E133" s="9"/>
      <c r="F133" s="9"/>
      <c r="G133" s="9"/>
    </row>
    <row r="134" spans="1:7">
      <c r="A134" s="9"/>
      <c r="B134" s="9"/>
      <c r="C134" s="9"/>
      <c r="D134" s="9"/>
      <c r="E134" s="9"/>
      <c r="F134" s="9"/>
      <c r="G134" s="9"/>
    </row>
    <row r="135" spans="1:7">
      <c r="A135" s="9"/>
      <c r="B135" s="9"/>
      <c r="C135" s="9"/>
      <c r="D135" s="9"/>
      <c r="E135" s="9"/>
      <c r="F135" s="9"/>
      <c r="G135" s="9"/>
    </row>
    <row r="136" spans="1:7">
      <c r="A136" s="9"/>
      <c r="B136" s="9"/>
      <c r="C136" s="9"/>
      <c r="D136" s="9"/>
      <c r="E136" s="9"/>
      <c r="F136" s="9"/>
      <c r="G136" s="9"/>
    </row>
    <row r="137" spans="1:7">
      <c r="A137" s="9"/>
      <c r="B137" s="9"/>
      <c r="C137" s="9"/>
      <c r="D137" s="9"/>
      <c r="E137" s="9"/>
      <c r="F137" s="9"/>
      <c r="G137" s="9"/>
    </row>
    <row r="138" spans="1:7">
      <c r="A138" s="9"/>
      <c r="B138" s="9"/>
      <c r="C138" s="9"/>
      <c r="D138" s="9"/>
      <c r="E138" s="9"/>
      <c r="F138" s="9"/>
      <c r="G138" s="9"/>
    </row>
    <row r="139" spans="1:7">
      <c r="A139" s="9"/>
      <c r="B139" s="9"/>
      <c r="C139" s="9"/>
      <c r="D139" s="9"/>
      <c r="E139" s="9"/>
      <c r="F139" s="9"/>
      <c r="G139" s="9"/>
    </row>
    <row r="140" spans="1:7">
      <c r="A140" s="9"/>
      <c r="B140" s="9"/>
      <c r="C140" s="9"/>
      <c r="D140" s="9"/>
      <c r="E140" s="9"/>
      <c r="F140" s="9"/>
      <c r="G140" s="9"/>
    </row>
    <row r="141" spans="1:7">
      <c r="A141" s="9"/>
      <c r="B141" s="9"/>
      <c r="C141" s="9"/>
      <c r="D141" s="9"/>
      <c r="E141" s="9"/>
      <c r="F141" s="9"/>
      <c r="G141" s="9"/>
    </row>
    <row r="142" spans="1:7">
      <c r="A142" s="9"/>
      <c r="B142" s="9"/>
      <c r="C142" s="9"/>
      <c r="D142" s="9"/>
      <c r="E142" s="9"/>
      <c r="F142" s="9"/>
      <c r="G142" s="9"/>
    </row>
    <row r="143" spans="1:7">
      <c r="A143" s="9"/>
      <c r="B143" s="9"/>
      <c r="C143" s="9"/>
      <c r="D143" s="9"/>
      <c r="E143" s="9"/>
      <c r="F143" s="9"/>
      <c r="G143" s="9"/>
    </row>
    <row r="144" spans="1:7">
      <c r="A144" s="9"/>
      <c r="B144" s="9"/>
      <c r="C144" s="9"/>
      <c r="D144" s="9"/>
      <c r="E144" s="9"/>
      <c r="F144" s="9"/>
      <c r="G144" s="9"/>
    </row>
    <row r="145" spans="1:7">
      <c r="A145" s="9"/>
      <c r="B145" s="9"/>
      <c r="C145" s="9"/>
      <c r="D145" s="9"/>
      <c r="E145" s="9"/>
      <c r="F145" s="9"/>
      <c r="G145" s="9"/>
    </row>
    <row r="146" spans="1:7">
      <c r="A146" s="9"/>
      <c r="B146" s="9"/>
      <c r="C146" s="9"/>
      <c r="D146" s="9"/>
      <c r="E146" s="9"/>
      <c r="F146" s="9"/>
      <c r="G146" s="9"/>
    </row>
    <row r="147" spans="1:7">
      <c r="A147" s="9"/>
      <c r="B147" s="9"/>
      <c r="C147" s="9"/>
      <c r="D147" s="9"/>
      <c r="E147" s="9"/>
      <c r="F147" s="9"/>
      <c r="G147" s="9"/>
    </row>
    <row r="148" spans="1:7">
      <c r="A148" s="9"/>
      <c r="B148" s="9"/>
      <c r="C148" s="9"/>
      <c r="D148" s="9"/>
      <c r="E148" s="9"/>
      <c r="F148" s="9"/>
      <c r="G148" s="9"/>
    </row>
    <row r="149" spans="1:7">
      <c r="A149" s="9"/>
      <c r="B149" s="9"/>
      <c r="C149" s="9"/>
      <c r="D149" s="9"/>
      <c r="E149" s="9"/>
      <c r="F149" s="9"/>
      <c r="G149" s="9"/>
    </row>
    <row r="150" spans="1:7">
      <c r="A150" s="9"/>
      <c r="B150" s="9"/>
      <c r="C150" s="9"/>
      <c r="D150" s="9"/>
      <c r="E150" s="9"/>
      <c r="F150" s="9"/>
      <c r="G150" s="9"/>
    </row>
    <row r="151" spans="1:7">
      <c r="A151" s="9"/>
      <c r="B151" s="9"/>
      <c r="C151" s="9"/>
      <c r="D151" s="9"/>
      <c r="E151" s="9"/>
      <c r="F151" s="9"/>
      <c r="G151" s="9"/>
    </row>
    <row r="152" spans="1:7">
      <c r="A152" s="9"/>
      <c r="B152" s="9"/>
      <c r="C152" s="9"/>
      <c r="D152" s="9"/>
      <c r="E152" s="9"/>
      <c r="F152" s="9"/>
      <c r="G152" s="9"/>
    </row>
    <row r="153" spans="1:7">
      <c r="A153" s="9"/>
      <c r="B153" s="9"/>
      <c r="C153" s="9"/>
      <c r="D153" s="9"/>
      <c r="E153" s="9"/>
      <c r="F153" s="9"/>
      <c r="G153" s="9"/>
    </row>
    <row r="154" spans="1:7">
      <c r="A154" s="9"/>
      <c r="B154" s="9"/>
      <c r="C154" s="9"/>
      <c r="D154" s="9"/>
      <c r="E154" s="9"/>
      <c r="F154" s="9"/>
      <c r="G154" s="9"/>
    </row>
    <row r="155" spans="1:7">
      <c r="A155" s="9"/>
      <c r="B155" s="9"/>
      <c r="C155" s="9"/>
      <c r="D155" s="9"/>
      <c r="E155" s="9"/>
      <c r="F155" s="9"/>
      <c r="G155" s="9"/>
    </row>
    <row r="156" spans="1:7">
      <c r="A156" s="9"/>
      <c r="B156" s="9"/>
      <c r="C156" s="9"/>
      <c r="D156" s="9"/>
      <c r="E156" s="9"/>
      <c r="F156" s="9"/>
      <c r="G156" s="9"/>
    </row>
    <row r="157" spans="1:7">
      <c r="A157" s="9"/>
      <c r="B157" s="9"/>
      <c r="C157" s="9"/>
      <c r="D157" s="9"/>
      <c r="E157" s="9"/>
      <c r="F157" s="9"/>
      <c r="G157" s="9"/>
    </row>
    <row r="158" spans="1:7">
      <c r="A158" s="9"/>
      <c r="B158" s="9"/>
      <c r="C158" s="9"/>
      <c r="D158" s="9"/>
      <c r="E158" s="9"/>
      <c r="F158" s="9"/>
      <c r="G158" s="9"/>
    </row>
    <row r="159" spans="1:7">
      <c r="A159" s="9"/>
      <c r="B159" s="9"/>
      <c r="C159" s="9"/>
      <c r="D159" s="9"/>
      <c r="E159" s="9"/>
      <c r="F159" s="9"/>
      <c r="G159" s="9"/>
    </row>
    <row r="160" spans="1:7">
      <c r="A160" s="9"/>
      <c r="B160" s="9"/>
      <c r="C160" s="9"/>
      <c r="D160" s="9"/>
      <c r="E160" s="9"/>
      <c r="F160" s="9"/>
      <c r="G160" s="9"/>
    </row>
    <row r="161" spans="1:7">
      <c r="A161" s="9"/>
      <c r="B161" s="9"/>
      <c r="C161" s="9"/>
      <c r="D161" s="9"/>
      <c r="E161" s="9"/>
      <c r="F161" s="9"/>
      <c r="G161" s="9"/>
    </row>
    <row r="162" spans="1:7">
      <c r="A162" s="9"/>
      <c r="B162" s="9"/>
      <c r="C162" s="9"/>
      <c r="D162" s="9"/>
      <c r="E162" s="9"/>
      <c r="F162" s="9"/>
      <c r="G162" s="9"/>
    </row>
    <row r="163" spans="1:7">
      <c r="A163" s="9"/>
      <c r="B163" s="9"/>
      <c r="C163" s="9"/>
      <c r="D163" s="9"/>
      <c r="E163" s="9"/>
      <c r="F163" s="9"/>
      <c r="G163" s="9"/>
    </row>
    <row r="164" spans="1:7">
      <c r="A164" s="9"/>
      <c r="B164" s="9"/>
      <c r="C164" s="9"/>
      <c r="D164" s="9"/>
      <c r="E164" s="9"/>
      <c r="F164" s="9"/>
      <c r="G164" s="9"/>
    </row>
    <row r="165" spans="1:7">
      <c r="A165" s="9"/>
      <c r="B165" s="9"/>
      <c r="C165" s="9"/>
      <c r="D165" s="9"/>
      <c r="E165" s="9"/>
      <c r="F165" s="9"/>
      <c r="G165" s="9"/>
    </row>
    <row r="166" spans="1:7">
      <c r="A166" s="9"/>
      <c r="B166" s="9"/>
      <c r="C166" s="9"/>
      <c r="D166" s="9"/>
      <c r="E166" s="9"/>
      <c r="F166" s="9"/>
      <c r="G166" s="9"/>
    </row>
    <row r="167" spans="1:7">
      <c r="A167" s="9"/>
      <c r="B167" s="9"/>
      <c r="C167" s="9"/>
      <c r="D167" s="9"/>
      <c r="E167" s="9"/>
      <c r="F167" s="9"/>
      <c r="G167" s="9"/>
    </row>
    <row r="168" spans="1:7">
      <c r="A168" s="9"/>
      <c r="B168" s="9"/>
      <c r="C168" s="9"/>
      <c r="D168" s="9"/>
      <c r="E168" s="9"/>
      <c r="F168" s="9"/>
      <c r="G168" s="9"/>
    </row>
    <row r="169" spans="1:7">
      <c r="A169" s="9"/>
      <c r="B169" s="9"/>
      <c r="C169" s="9"/>
      <c r="D169" s="9"/>
      <c r="E169" s="9"/>
      <c r="F169" s="9"/>
      <c r="G169" s="9"/>
    </row>
    <row r="170" spans="1:7">
      <c r="A170" s="9"/>
      <c r="B170" s="9"/>
      <c r="C170" s="9"/>
      <c r="D170" s="9"/>
      <c r="E170" s="9"/>
      <c r="F170" s="9"/>
      <c r="G170" s="9"/>
    </row>
    <row r="171" spans="1:7">
      <c r="A171" s="9"/>
      <c r="B171" s="9"/>
      <c r="C171" s="9"/>
      <c r="D171" s="9"/>
      <c r="E171" s="9"/>
      <c r="F171" s="9"/>
      <c r="G171" s="9"/>
    </row>
    <row r="172" spans="1:7">
      <c r="A172" s="9"/>
      <c r="B172" s="9"/>
      <c r="C172" s="9"/>
      <c r="D172" s="9"/>
      <c r="E172" s="9"/>
      <c r="F172" s="9"/>
      <c r="G172" s="9"/>
    </row>
    <row r="173" spans="1:7">
      <c r="A173" s="9"/>
      <c r="B173" s="9"/>
      <c r="C173" s="9"/>
      <c r="D173" s="9"/>
      <c r="E173" s="9"/>
      <c r="F173" s="9"/>
      <c r="G173" s="9"/>
    </row>
    <row r="174" spans="1:7">
      <c r="A174" s="9"/>
      <c r="B174" s="9"/>
      <c r="C174" s="9"/>
      <c r="D174" s="9"/>
      <c r="E174" s="9"/>
      <c r="F174" s="9"/>
      <c r="G174" s="9"/>
    </row>
    <row r="175" spans="1:7">
      <c r="A175" s="9"/>
      <c r="B175" s="9"/>
      <c r="C175" s="9"/>
      <c r="D175" s="9"/>
      <c r="E175" s="9"/>
      <c r="F175" s="9"/>
      <c r="G175" s="9"/>
    </row>
    <row r="176" spans="1:7">
      <c r="A176" s="9"/>
      <c r="B176" s="9"/>
      <c r="C176" s="9"/>
      <c r="D176" s="9"/>
      <c r="E176" s="9"/>
      <c r="F176" s="9"/>
      <c r="G176" s="9"/>
    </row>
    <row r="177" spans="1:7">
      <c r="A177" s="9"/>
      <c r="B177" s="9"/>
      <c r="C177" s="9"/>
      <c r="D177" s="9"/>
      <c r="E177" s="9"/>
      <c r="F177" s="9"/>
      <c r="G177" s="9"/>
    </row>
    <row r="178" spans="1:7">
      <c r="A178" s="9"/>
      <c r="B178" s="9"/>
      <c r="C178" s="9"/>
      <c r="D178" s="9"/>
      <c r="E178" s="9"/>
      <c r="F178" s="9"/>
      <c r="G178" s="9"/>
    </row>
    <row r="179" spans="1:7">
      <c r="A179" s="9"/>
      <c r="B179" s="9"/>
      <c r="C179" s="9"/>
      <c r="D179" s="9"/>
      <c r="E179" s="9"/>
      <c r="F179" s="9"/>
      <c r="G179" s="9"/>
    </row>
    <row r="180" spans="1:7">
      <c r="A180" s="9"/>
      <c r="B180" s="9"/>
      <c r="C180" s="9"/>
      <c r="D180" s="9"/>
      <c r="E180" s="9"/>
      <c r="F180" s="9"/>
      <c r="G180" s="9"/>
    </row>
    <row r="181" spans="1:7">
      <c r="A181" s="9"/>
      <c r="B181" s="9"/>
      <c r="C181" s="9"/>
      <c r="D181" s="9"/>
      <c r="E181" s="9"/>
      <c r="F181" s="9"/>
      <c r="G181" s="9"/>
    </row>
    <row r="182" spans="1:7">
      <c r="A182" s="9"/>
      <c r="B182" s="9"/>
      <c r="C182" s="9"/>
      <c r="D182" s="9"/>
      <c r="E182" s="9"/>
      <c r="F182" s="9"/>
      <c r="G182" s="9"/>
    </row>
    <row r="183" spans="1:7">
      <c r="A183" s="9"/>
      <c r="B183" s="9"/>
      <c r="C183" s="9"/>
      <c r="D183" s="9"/>
      <c r="E183" s="9"/>
      <c r="F183" s="9"/>
      <c r="G183" s="9"/>
    </row>
    <row r="184" spans="1:7">
      <c r="A184" s="9"/>
      <c r="B184" s="9"/>
      <c r="C184" s="9"/>
      <c r="D184" s="9"/>
      <c r="E184" s="9"/>
      <c r="F184" s="9"/>
      <c r="G184" s="9"/>
    </row>
    <row r="185" spans="1:7">
      <c r="A185" s="9"/>
      <c r="B185" s="9"/>
      <c r="C185" s="9"/>
      <c r="D185" s="9"/>
      <c r="E185" s="9"/>
      <c r="F185" s="9"/>
      <c r="G185" s="9"/>
    </row>
    <row r="186" spans="1:7">
      <c r="A186" s="9"/>
      <c r="B186" s="9"/>
      <c r="C186" s="9"/>
      <c r="D186" s="9"/>
      <c r="E186" s="9"/>
      <c r="F186" s="9"/>
      <c r="G186" s="9"/>
    </row>
    <row r="187" spans="1:7">
      <c r="A187" s="9"/>
      <c r="B187" s="9"/>
      <c r="C187" s="9"/>
      <c r="D187" s="9"/>
      <c r="E187" s="9"/>
      <c r="F187" s="9"/>
      <c r="G187" s="9"/>
    </row>
    <row r="188" spans="1:7">
      <c r="A188" s="9"/>
      <c r="B188" s="9"/>
      <c r="C188" s="9"/>
      <c r="D188" s="9"/>
      <c r="E188" s="9"/>
      <c r="F188" s="9"/>
      <c r="G188" s="9"/>
    </row>
    <row r="189" spans="1:7">
      <c r="A189" s="9"/>
      <c r="B189" s="9"/>
      <c r="C189" s="9"/>
      <c r="D189" s="9"/>
      <c r="E189" s="9"/>
      <c r="F189" s="9"/>
      <c r="G189" s="9"/>
    </row>
    <row r="190" spans="1:7">
      <c r="A190" s="9"/>
      <c r="B190" s="9"/>
      <c r="C190" s="9"/>
      <c r="D190" s="9"/>
      <c r="E190" s="9"/>
      <c r="F190" s="9"/>
      <c r="G190" s="9"/>
    </row>
    <row r="191" spans="1:7">
      <c r="A191" s="9"/>
      <c r="B191" s="9"/>
      <c r="C191" s="9"/>
      <c r="D191" s="9"/>
      <c r="E191" s="9"/>
      <c r="F191" s="9"/>
      <c r="G191" s="9"/>
    </row>
    <row r="192" spans="1:7">
      <c r="A192" s="9"/>
      <c r="B192" s="9"/>
      <c r="C192" s="9"/>
      <c r="D192" s="9"/>
      <c r="E192" s="9"/>
      <c r="F192" s="9"/>
      <c r="G192" s="9"/>
    </row>
    <row r="193" spans="1:7">
      <c r="A193" s="9"/>
      <c r="B193" s="9"/>
      <c r="C193" s="9"/>
      <c r="D193" s="9"/>
      <c r="E193" s="9"/>
      <c r="F193" s="9"/>
      <c r="G193" s="9"/>
    </row>
    <row r="194" spans="1:7">
      <c r="A194" s="9"/>
      <c r="B194" s="9"/>
      <c r="C194" s="9"/>
      <c r="D194" s="9"/>
      <c r="E194" s="9"/>
      <c r="F194" s="9"/>
      <c r="G194" s="9"/>
    </row>
    <row r="195" spans="1:7">
      <c r="A195" s="9"/>
      <c r="B195" s="9"/>
      <c r="C195" s="9"/>
      <c r="D195" s="9"/>
      <c r="E195" s="9"/>
      <c r="F195" s="9"/>
      <c r="G195" s="9"/>
    </row>
    <row r="196" spans="1:7">
      <c r="A196" s="9"/>
      <c r="B196" s="9"/>
      <c r="C196" s="9"/>
      <c r="D196" s="9"/>
      <c r="E196" s="9"/>
      <c r="F196" s="9"/>
      <c r="G196" s="9"/>
    </row>
    <row r="197" spans="1:7">
      <c r="A197" s="9"/>
      <c r="B197" s="9"/>
      <c r="C197" s="9"/>
      <c r="D197" s="9"/>
      <c r="E197" s="9"/>
      <c r="F197" s="9"/>
      <c r="G197" s="9"/>
    </row>
    <row r="198" spans="1:7">
      <c r="A198" s="9"/>
      <c r="B198" s="9"/>
      <c r="C198" s="9"/>
      <c r="D198" s="9"/>
      <c r="E198" s="9"/>
      <c r="F198" s="9"/>
      <c r="G198" s="9"/>
    </row>
    <row r="199" spans="1:7">
      <c r="A199" s="9"/>
      <c r="B199" s="9"/>
      <c r="C199" s="9"/>
      <c r="D199" s="9"/>
      <c r="E199" s="9"/>
      <c r="F199" s="9"/>
      <c r="G199" s="9"/>
    </row>
    <row r="200" spans="1:7">
      <c r="A200" s="9"/>
      <c r="B200" s="9"/>
      <c r="C200" s="9"/>
      <c r="D200" s="9"/>
      <c r="E200" s="9"/>
      <c r="F200" s="9"/>
      <c r="G200" s="9"/>
    </row>
    <row r="201" spans="1:7">
      <c r="A201" s="9"/>
      <c r="B201" s="9"/>
      <c r="C201" s="9"/>
      <c r="D201" s="9"/>
      <c r="E201" s="9"/>
      <c r="F201" s="9"/>
      <c r="G201" s="9"/>
    </row>
    <row r="202" spans="1:7">
      <c r="A202" s="9"/>
      <c r="B202" s="9"/>
      <c r="C202" s="9"/>
      <c r="D202" s="9"/>
      <c r="E202" s="9"/>
      <c r="F202" s="9"/>
      <c r="G202" s="9"/>
    </row>
    <row r="203" spans="1:7">
      <c r="A203" s="9"/>
      <c r="B203" s="9"/>
      <c r="C203" s="9"/>
      <c r="D203" s="9"/>
      <c r="E203" s="9"/>
      <c r="F203" s="9"/>
      <c r="G203" s="9"/>
    </row>
    <row r="204" spans="1:7">
      <c r="A204" s="9"/>
      <c r="B204" s="9"/>
      <c r="C204" s="9"/>
      <c r="D204" s="9"/>
      <c r="E204" s="9"/>
      <c r="F204" s="9"/>
      <c r="G204" s="9"/>
    </row>
    <row r="205" spans="1:7">
      <c r="A205" s="9"/>
      <c r="B205" s="9"/>
      <c r="C205" s="9"/>
      <c r="D205" s="9"/>
      <c r="E205" s="9"/>
      <c r="F205" s="9"/>
      <c r="G205" s="9"/>
    </row>
    <row r="206" spans="1:7">
      <c r="A206" s="9"/>
      <c r="B206" s="9"/>
      <c r="C206" s="9"/>
      <c r="D206" s="9"/>
      <c r="E206" s="9"/>
      <c r="F206" s="9"/>
      <c r="G206" s="9"/>
    </row>
    <row r="207" spans="1:7">
      <c r="A207" s="9"/>
      <c r="B207" s="9"/>
      <c r="C207" s="9"/>
      <c r="D207" s="9"/>
      <c r="E207" s="9"/>
      <c r="F207" s="9"/>
      <c r="G207" s="9"/>
    </row>
    <row r="208" spans="1:7">
      <c r="A208" s="9"/>
      <c r="B208" s="9"/>
      <c r="C208" s="9"/>
      <c r="D208" s="9"/>
      <c r="E208" s="9"/>
      <c r="F208" s="9"/>
      <c r="G208" s="9"/>
    </row>
    <row r="209" spans="1:7">
      <c r="A209" s="9"/>
      <c r="B209" s="9"/>
      <c r="C209" s="9"/>
      <c r="D209" s="9"/>
      <c r="E209" s="9"/>
      <c r="F209" s="9"/>
      <c r="G209" s="9"/>
    </row>
    <row r="210" spans="1:7">
      <c r="A210" s="9"/>
      <c r="B210" s="9"/>
      <c r="C210" s="9"/>
      <c r="D210" s="9"/>
      <c r="E210" s="9"/>
      <c r="F210" s="9"/>
      <c r="G210" s="9"/>
    </row>
    <row r="211" spans="1:7">
      <c r="A211" s="9"/>
      <c r="B211" s="9"/>
      <c r="C211" s="9"/>
      <c r="D211" s="9"/>
      <c r="E211" s="9"/>
      <c r="F211" s="9"/>
      <c r="G211" s="9"/>
    </row>
    <row r="212" spans="1:7">
      <c r="A212" s="9"/>
      <c r="B212" s="9"/>
      <c r="C212" s="9"/>
      <c r="D212" s="9"/>
      <c r="E212" s="9"/>
      <c r="F212" s="9"/>
      <c r="G212" s="9"/>
    </row>
    <row r="213" spans="1:7">
      <c r="A213" s="9"/>
      <c r="B213" s="9"/>
      <c r="C213" s="9"/>
      <c r="D213" s="9"/>
      <c r="E213" s="9"/>
      <c r="F213" s="9"/>
      <c r="G213" s="9"/>
    </row>
    <row r="214" spans="1:7">
      <c r="A214" s="9"/>
      <c r="B214" s="9"/>
      <c r="C214" s="9"/>
      <c r="D214" s="9"/>
      <c r="E214" s="9"/>
      <c r="F214" s="9"/>
      <c r="G214" s="9"/>
    </row>
    <row r="215" spans="1:7">
      <c r="A215" s="9"/>
      <c r="B215" s="9"/>
      <c r="C215" s="9"/>
      <c r="D215" s="9"/>
      <c r="E215" s="9"/>
      <c r="F215" s="9"/>
      <c r="G215" s="9"/>
    </row>
    <row r="216" spans="1:7">
      <c r="A216" s="9"/>
      <c r="B216" s="9"/>
      <c r="C216" s="9"/>
      <c r="D216" s="9"/>
      <c r="E216" s="9"/>
      <c r="F216" s="9"/>
      <c r="G216" s="9"/>
    </row>
    <row r="217" spans="1:7">
      <c r="A217" s="9"/>
      <c r="B217" s="9"/>
      <c r="C217" s="9"/>
      <c r="D217" s="9"/>
      <c r="E217" s="9"/>
      <c r="F217" s="9"/>
      <c r="G217" s="9"/>
    </row>
    <row r="218" spans="1:7">
      <c r="A218" s="9"/>
      <c r="B218" s="9"/>
      <c r="C218" s="9"/>
      <c r="D218" s="9"/>
      <c r="E218" s="9"/>
      <c r="F218" s="9"/>
      <c r="G218" s="9"/>
    </row>
    <row r="219" spans="1:7">
      <c r="A219" s="9"/>
      <c r="B219" s="9"/>
      <c r="C219" s="9"/>
      <c r="D219" s="9"/>
      <c r="E219" s="9"/>
      <c r="F219" s="9"/>
      <c r="G219" s="9"/>
    </row>
    <row r="220" spans="1:7">
      <c r="A220" s="9"/>
      <c r="B220" s="9"/>
      <c r="C220" s="9"/>
      <c r="D220" s="9"/>
      <c r="E220" s="9"/>
      <c r="F220" s="9"/>
      <c r="G220" s="9"/>
    </row>
    <row r="221" spans="1:7">
      <c r="A221" s="9"/>
      <c r="B221" s="9"/>
      <c r="C221" s="9"/>
      <c r="D221" s="9"/>
      <c r="E221" s="9"/>
      <c r="F221" s="9"/>
      <c r="G221" s="9"/>
    </row>
    <row r="222" spans="1:7">
      <c r="A222" s="9"/>
      <c r="B222" s="9"/>
      <c r="C222" s="9"/>
      <c r="D222" s="9"/>
      <c r="E222" s="9"/>
      <c r="F222" s="9"/>
      <c r="G222" s="9"/>
    </row>
    <row r="223" spans="1:7">
      <c r="A223" s="9"/>
      <c r="B223" s="9"/>
      <c r="C223" s="9"/>
      <c r="D223" s="9"/>
      <c r="E223" s="9"/>
      <c r="F223" s="9"/>
      <c r="G223" s="9"/>
    </row>
    <row r="224" spans="1:7">
      <c r="A224" s="9"/>
      <c r="B224" s="9"/>
      <c r="C224" s="9"/>
      <c r="D224" s="9"/>
      <c r="E224" s="9"/>
      <c r="F224" s="9"/>
      <c r="G224" s="9"/>
    </row>
    <row r="225" spans="1:7">
      <c r="A225" s="9"/>
      <c r="B225" s="9"/>
      <c r="C225" s="9"/>
      <c r="D225" s="9"/>
      <c r="E225" s="9"/>
      <c r="F225" s="9"/>
      <c r="G225" s="9"/>
    </row>
    <row r="226" spans="1:7">
      <c r="A226" s="9"/>
      <c r="B226" s="9"/>
      <c r="C226" s="9"/>
      <c r="D226" s="9"/>
      <c r="E226" s="9"/>
      <c r="F226" s="9"/>
      <c r="G226" s="9"/>
    </row>
    <row r="227" spans="1:7">
      <c r="A227" s="9"/>
      <c r="B227" s="9"/>
      <c r="C227" s="9"/>
      <c r="D227" s="9"/>
      <c r="E227" s="9"/>
      <c r="F227" s="9"/>
      <c r="G227" s="9"/>
    </row>
    <row r="228" spans="1:7">
      <c r="A228" s="9"/>
      <c r="B228" s="9"/>
      <c r="C228" s="9"/>
      <c r="D228" s="9"/>
      <c r="E228" s="9"/>
      <c r="F228" s="9"/>
      <c r="G228" s="9"/>
    </row>
    <row r="229" spans="1:7">
      <c r="A229" s="9"/>
      <c r="B229" s="9"/>
      <c r="C229" s="9"/>
      <c r="D229" s="9"/>
      <c r="E229" s="9"/>
      <c r="F229" s="9"/>
      <c r="G229" s="9"/>
    </row>
    <row r="230" spans="1:7">
      <c r="A230" s="9"/>
      <c r="B230" s="9"/>
      <c r="C230" s="9"/>
      <c r="D230" s="9"/>
      <c r="E230" s="9"/>
      <c r="F230" s="9"/>
      <c r="G230" s="9"/>
    </row>
    <row r="231" spans="1:7">
      <c r="A231" s="9"/>
      <c r="B231" s="9"/>
      <c r="C231" s="9"/>
      <c r="D231" s="9"/>
      <c r="E231" s="9"/>
      <c r="F231" s="9"/>
      <c r="G231" s="9"/>
    </row>
    <row r="232" spans="1:7">
      <c r="A232" s="9"/>
      <c r="B232" s="9"/>
      <c r="C232" s="9"/>
      <c r="D232" s="9"/>
      <c r="E232" s="9"/>
      <c r="F232" s="9"/>
      <c r="G232" s="9"/>
    </row>
    <row r="233" spans="1:7">
      <c r="A233" s="9"/>
      <c r="B233" s="9"/>
      <c r="C233" s="9"/>
      <c r="D233" s="9"/>
      <c r="E233" s="9"/>
      <c r="F233" s="9"/>
      <c r="G233" s="9"/>
    </row>
    <row r="234" spans="1:7">
      <c r="A234" s="9"/>
      <c r="B234" s="9"/>
      <c r="C234" s="9"/>
      <c r="D234" s="9"/>
      <c r="E234" s="9"/>
      <c r="F234" s="9"/>
      <c r="G234" s="9"/>
    </row>
    <row r="235" spans="1:7">
      <c r="A235" s="9"/>
      <c r="B235" s="9"/>
      <c r="C235" s="9"/>
      <c r="D235" s="9"/>
      <c r="E235" s="9"/>
      <c r="F235" s="9"/>
      <c r="G235" s="9"/>
    </row>
    <row r="236" spans="1:7">
      <c r="A236" s="9"/>
      <c r="B236" s="9"/>
      <c r="C236" s="9"/>
      <c r="D236" s="9"/>
      <c r="E236" s="9"/>
      <c r="F236" s="9"/>
      <c r="G236" s="9"/>
    </row>
    <row r="237" spans="1:7">
      <c r="A237" s="9"/>
      <c r="B237" s="9"/>
      <c r="C237" s="9"/>
      <c r="D237" s="9"/>
      <c r="E237" s="9"/>
      <c r="F237" s="9"/>
      <c r="G237" s="9"/>
    </row>
    <row r="238" spans="1:7">
      <c r="A238" s="9"/>
      <c r="B238" s="9"/>
      <c r="C238" s="9"/>
      <c r="D238" s="9"/>
      <c r="E238" s="9"/>
      <c r="F238" s="9"/>
      <c r="G238" s="9"/>
    </row>
    <row r="239" spans="1:7">
      <c r="A239" s="9"/>
      <c r="B239" s="9"/>
      <c r="C239" s="9"/>
      <c r="D239" s="9"/>
      <c r="E239" s="9"/>
      <c r="F239" s="9"/>
      <c r="G239" s="9"/>
    </row>
    <row r="240" spans="1:7">
      <c r="A240" s="9"/>
      <c r="B240" s="9"/>
      <c r="C240" s="9"/>
      <c r="D240" s="9"/>
      <c r="E240" s="9"/>
      <c r="F240" s="9"/>
      <c r="G240" s="9"/>
    </row>
    <row r="241" spans="1:7">
      <c r="A241" s="9"/>
      <c r="B241" s="9"/>
      <c r="C241" s="9"/>
      <c r="D241" s="9"/>
      <c r="E241" s="9"/>
      <c r="F241" s="9"/>
      <c r="G241" s="9"/>
    </row>
    <row r="242" spans="1:7">
      <c r="A242" s="9"/>
      <c r="B242" s="9"/>
      <c r="C242" s="9"/>
      <c r="D242" s="9"/>
      <c r="E242" s="9"/>
      <c r="F242" s="9"/>
      <c r="G242" s="9"/>
    </row>
    <row r="243" spans="1:7">
      <c r="A243" s="9"/>
      <c r="B243" s="9"/>
      <c r="C243" s="9"/>
      <c r="D243" s="9"/>
      <c r="E243" s="9"/>
      <c r="F243" s="9"/>
      <c r="G243" s="9"/>
    </row>
    <row r="244" spans="1:7">
      <c r="A244" s="9"/>
      <c r="B244" s="9"/>
      <c r="C244" s="9"/>
      <c r="D244" s="9"/>
      <c r="E244" s="9"/>
      <c r="F244" s="9"/>
      <c r="G244" s="9"/>
    </row>
    <row r="245" spans="1:7">
      <c r="A245" s="9"/>
      <c r="B245" s="9"/>
      <c r="C245" s="9"/>
      <c r="D245" s="9"/>
      <c r="E245" s="9"/>
      <c r="F245" s="9"/>
      <c r="G245" s="9"/>
    </row>
    <row r="246" spans="1:7">
      <c r="A246" s="9"/>
      <c r="B246" s="9"/>
      <c r="C246" s="9"/>
      <c r="D246" s="9"/>
      <c r="E246" s="9"/>
      <c r="F246" s="9"/>
      <c r="G246" s="9"/>
    </row>
    <row r="247" spans="1:7">
      <c r="A247" s="9"/>
      <c r="B247" s="9"/>
      <c r="C247" s="9"/>
      <c r="D247" s="9"/>
      <c r="E247" s="9"/>
      <c r="F247" s="9"/>
      <c r="G247" s="9"/>
    </row>
    <row r="248" spans="1:7">
      <c r="A248" s="9"/>
      <c r="B248" s="9"/>
      <c r="C248" s="9"/>
      <c r="D248" s="9"/>
      <c r="E248" s="9"/>
      <c r="F248" s="9"/>
      <c r="G248" s="9"/>
    </row>
    <row r="249" spans="1:7">
      <c r="A249" s="9"/>
      <c r="B249" s="9"/>
      <c r="C249" s="9"/>
      <c r="D249" s="9"/>
      <c r="E249" s="9"/>
      <c r="F249" s="9"/>
      <c r="G249" s="9"/>
    </row>
    <row r="250" spans="1:7">
      <c r="A250" s="9"/>
      <c r="B250" s="9"/>
      <c r="C250" s="9"/>
      <c r="D250" s="9"/>
      <c r="E250" s="9"/>
      <c r="F250" s="9"/>
      <c r="G250" s="9"/>
    </row>
    <row r="251" spans="1:7">
      <c r="A251" s="9"/>
      <c r="B251" s="9"/>
      <c r="C251" s="9"/>
      <c r="D251" s="9"/>
      <c r="E251" s="9"/>
      <c r="F251" s="9"/>
      <c r="G251" s="9"/>
    </row>
    <row r="252" spans="1:7">
      <c r="A252" s="9"/>
      <c r="B252" s="9"/>
      <c r="C252" s="9"/>
      <c r="D252" s="9"/>
      <c r="E252" s="9"/>
      <c r="F252" s="9"/>
      <c r="G252" s="9"/>
    </row>
    <row r="253" spans="1:7">
      <c r="A253" s="9"/>
      <c r="B253" s="9"/>
      <c r="C253" s="9"/>
      <c r="D253" s="9"/>
      <c r="E253" s="9"/>
      <c r="F253" s="9"/>
      <c r="G253" s="9"/>
    </row>
    <row r="254" spans="1:7">
      <c r="A254" s="9"/>
      <c r="B254" s="9"/>
      <c r="C254" s="9"/>
      <c r="D254" s="9"/>
      <c r="E254" s="9"/>
      <c r="F254" s="9"/>
      <c r="G254" s="9"/>
    </row>
    <row r="255" spans="1:7">
      <c r="A255" s="9"/>
      <c r="B255" s="9"/>
      <c r="C255" s="9"/>
      <c r="D255" s="9"/>
      <c r="E255" s="9"/>
      <c r="F255" s="9"/>
      <c r="G255" s="9"/>
    </row>
    <row r="256" spans="1:7">
      <c r="A256" s="9"/>
      <c r="B256" s="9"/>
      <c r="C256" s="9"/>
      <c r="D256" s="9"/>
      <c r="E256" s="9"/>
      <c r="F256" s="9"/>
      <c r="G256" s="9"/>
    </row>
    <row r="257" spans="1:7">
      <c r="A257" s="9"/>
      <c r="B257" s="9"/>
      <c r="C257" s="9"/>
      <c r="D257" s="9"/>
      <c r="E257" s="9"/>
      <c r="F257" s="9"/>
      <c r="G257" s="9"/>
    </row>
    <row r="258" spans="1:7">
      <c r="A258" s="9"/>
      <c r="B258" s="9"/>
      <c r="C258" s="9"/>
      <c r="D258" s="9"/>
      <c r="E258" s="9"/>
      <c r="F258" s="9"/>
      <c r="G258" s="9"/>
    </row>
    <row r="259" spans="1:7">
      <c r="A259" s="9"/>
      <c r="B259" s="9"/>
      <c r="C259" s="9"/>
      <c r="D259" s="9"/>
      <c r="E259" s="9"/>
      <c r="F259" s="9"/>
      <c r="G259" s="9"/>
    </row>
    <row r="260" spans="1:7">
      <c r="A260" s="9"/>
      <c r="B260" s="9"/>
      <c r="C260" s="9"/>
      <c r="D260" s="9"/>
      <c r="E260" s="9"/>
      <c r="F260" s="9"/>
      <c r="G260" s="9"/>
    </row>
    <row r="261" spans="1:7">
      <c r="A261" s="9"/>
      <c r="B261" s="9"/>
      <c r="C261" s="9"/>
      <c r="D261" s="9"/>
      <c r="E261" s="9"/>
      <c r="F261" s="9"/>
      <c r="G261" s="9"/>
    </row>
    <row r="262" spans="1:7">
      <c r="A262" s="9"/>
      <c r="B262" s="9"/>
      <c r="C262" s="9"/>
      <c r="D262" s="9"/>
      <c r="E262" s="9"/>
      <c r="F262" s="9"/>
      <c r="G262" s="9"/>
    </row>
    <row r="263" spans="1:7">
      <c r="A263" s="9"/>
      <c r="B263" s="9"/>
      <c r="C263" s="9"/>
      <c r="D263" s="9"/>
      <c r="E263" s="9"/>
      <c r="F263" s="9"/>
      <c r="G263" s="9"/>
    </row>
    <row r="264" spans="1:7">
      <c r="A264" s="9"/>
      <c r="B264" s="9"/>
      <c r="C264" s="9"/>
      <c r="D264" s="9"/>
      <c r="E264" s="9"/>
      <c r="F264" s="9"/>
      <c r="G264" s="9"/>
    </row>
    <row r="265" spans="1:7">
      <c r="A265" s="9"/>
      <c r="B265" s="9"/>
      <c r="C265" s="9"/>
      <c r="D265" s="9"/>
      <c r="E265" s="9"/>
      <c r="F265" s="9"/>
      <c r="G265" s="9"/>
    </row>
    <row r="266" spans="1:7">
      <c r="A266" s="9"/>
      <c r="B266" s="9"/>
      <c r="C266" s="9"/>
      <c r="D266" s="9"/>
      <c r="E266" s="9"/>
      <c r="F266" s="9"/>
      <c r="G266" s="9"/>
    </row>
    <row r="267" spans="1:7">
      <c r="A267" s="9"/>
      <c r="B267" s="9"/>
      <c r="C267" s="9"/>
      <c r="D267" s="9"/>
      <c r="E267" s="9"/>
      <c r="F267" s="9"/>
      <c r="G267" s="9"/>
    </row>
    <row r="268" spans="1:7">
      <c r="A268" s="9"/>
      <c r="B268" s="9"/>
      <c r="C268" s="9"/>
      <c r="D268" s="9"/>
      <c r="E268" s="9"/>
      <c r="F268" s="9"/>
      <c r="G268" s="9"/>
    </row>
    <row r="269" spans="1:7">
      <c r="A269" s="9"/>
      <c r="B269" s="9"/>
      <c r="C269" s="9"/>
      <c r="D269" s="9"/>
      <c r="E269" s="9"/>
      <c r="F269" s="9"/>
      <c r="G269" s="9"/>
    </row>
    <row r="270" spans="1:7">
      <c r="A270" s="9"/>
      <c r="B270" s="9"/>
      <c r="C270" s="9"/>
      <c r="D270" s="9"/>
      <c r="E270" s="9"/>
      <c r="F270" s="9"/>
      <c r="G270" s="9"/>
    </row>
    <row r="271" spans="1:7">
      <c r="A271" s="9"/>
      <c r="B271" s="9"/>
      <c r="C271" s="9"/>
      <c r="D271" s="9"/>
      <c r="E271" s="9"/>
      <c r="F271" s="9"/>
      <c r="G271" s="9"/>
    </row>
    <row r="272" spans="1:7">
      <c r="A272" s="9"/>
      <c r="B272" s="9"/>
      <c r="C272" s="9"/>
      <c r="D272" s="9"/>
      <c r="E272" s="9"/>
      <c r="F272" s="9"/>
      <c r="G272" s="9"/>
    </row>
    <row r="273" spans="1:7">
      <c r="A273" s="9"/>
      <c r="B273" s="9"/>
      <c r="C273" s="9"/>
      <c r="D273" s="9"/>
      <c r="E273" s="9"/>
      <c r="F273" s="9"/>
      <c r="G273" s="9"/>
    </row>
    <row r="274" spans="1:7">
      <c r="A274" s="9"/>
      <c r="B274" s="9"/>
      <c r="C274" s="9"/>
      <c r="D274" s="9"/>
      <c r="E274" s="9"/>
      <c r="F274" s="9"/>
      <c r="G274" s="9"/>
    </row>
    <row r="275" spans="1:7">
      <c r="A275" s="9"/>
      <c r="B275" s="9"/>
      <c r="C275" s="9"/>
      <c r="D275" s="9"/>
      <c r="E275" s="9"/>
      <c r="F275" s="9"/>
      <c r="G275" s="9"/>
    </row>
    <row r="276" spans="1:7">
      <c r="A276" s="9"/>
      <c r="B276" s="9"/>
      <c r="C276" s="9"/>
      <c r="D276" s="9"/>
      <c r="E276" s="9"/>
      <c r="F276" s="9"/>
      <c r="G276" s="9"/>
    </row>
    <row r="277" spans="1:7">
      <c r="A277" s="9"/>
      <c r="B277" s="9"/>
      <c r="C277" s="9"/>
      <c r="D277" s="9"/>
      <c r="E277" s="9"/>
      <c r="F277" s="9"/>
      <c r="G277" s="9"/>
    </row>
    <row r="278" spans="1:7">
      <c r="A278" s="9"/>
      <c r="B278" s="9"/>
      <c r="C278" s="9"/>
      <c r="D278" s="9"/>
      <c r="E278" s="9"/>
      <c r="F278" s="9"/>
      <c r="G278" s="9"/>
    </row>
    <row r="279" spans="1:7">
      <c r="A279" s="9"/>
      <c r="B279" s="9"/>
      <c r="C279" s="9"/>
      <c r="D279" s="9"/>
      <c r="E279" s="9"/>
      <c r="F279" s="9"/>
      <c r="G279" s="9"/>
    </row>
    <row r="280" spans="1:7">
      <c r="A280" s="9"/>
      <c r="B280" s="9"/>
      <c r="C280" s="9"/>
      <c r="D280" s="9"/>
      <c r="E280" s="9"/>
      <c r="F280" s="9"/>
      <c r="G280" s="9"/>
    </row>
    <row r="281" spans="1:7">
      <c r="A281" s="9"/>
      <c r="B281" s="9"/>
      <c r="C281" s="9"/>
      <c r="D281" s="9"/>
      <c r="E281" s="9"/>
      <c r="F281" s="9"/>
      <c r="G281" s="9"/>
    </row>
    <row r="282" spans="1:7">
      <c r="A282" s="9"/>
      <c r="B282" s="9"/>
      <c r="C282" s="9"/>
      <c r="D282" s="9"/>
      <c r="E282" s="9"/>
      <c r="F282" s="9"/>
      <c r="G282" s="9"/>
    </row>
    <row r="283" spans="1:7">
      <c r="A283" s="9"/>
      <c r="B283" s="9"/>
      <c r="C283" s="9"/>
      <c r="D283" s="9"/>
      <c r="E283" s="9"/>
      <c r="F283" s="9"/>
      <c r="G283" s="9"/>
    </row>
    <row r="284" spans="1:7">
      <c r="A284" s="9"/>
      <c r="B284" s="9"/>
      <c r="C284" s="9"/>
      <c r="D284" s="9"/>
      <c r="E284" s="9"/>
      <c r="F284" s="9"/>
      <c r="G284" s="9"/>
    </row>
    <row r="285" spans="1:7">
      <c r="A285" s="9"/>
      <c r="B285" s="9"/>
      <c r="C285" s="9"/>
      <c r="D285" s="9"/>
      <c r="E285" s="9"/>
      <c r="F285" s="9"/>
      <c r="G285" s="9"/>
    </row>
    <row r="286" spans="1:7">
      <c r="A286" s="9"/>
      <c r="B286" s="9"/>
      <c r="C286" s="9"/>
      <c r="D286" s="9"/>
      <c r="E286" s="9"/>
      <c r="F286" s="9"/>
      <c r="G286" s="9"/>
    </row>
    <row r="287" spans="1:7">
      <c r="A287" s="9"/>
      <c r="B287" s="9"/>
      <c r="C287" s="9"/>
      <c r="D287" s="9"/>
      <c r="E287" s="9"/>
      <c r="F287" s="9"/>
      <c r="G287" s="9"/>
    </row>
    <row r="288" spans="1:7">
      <c r="A288" s="9"/>
      <c r="B288" s="9"/>
      <c r="C288" s="9"/>
      <c r="D288" s="9"/>
      <c r="E288" s="9"/>
      <c r="F288" s="9"/>
      <c r="G288" s="9"/>
    </row>
    <row r="289" spans="1:7">
      <c r="A289" s="9"/>
      <c r="B289" s="9"/>
      <c r="C289" s="9"/>
      <c r="D289" s="9"/>
      <c r="E289" s="9"/>
      <c r="F289" s="9"/>
      <c r="G289" s="9"/>
    </row>
    <row r="290" spans="1:7">
      <c r="A290" s="9"/>
      <c r="B290" s="9"/>
      <c r="C290" s="9"/>
      <c r="D290" s="9"/>
      <c r="E290" s="9"/>
      <c r="F290" s="9"/>
      <c r="G290" s="9"/>
    </row>
    <row r="291" spans="1:7">
      <c r="A291" s="9"/>
      <c r="B291" s="9"/>
      <c r="C291" s="9"/>
      <c r="D291" s="9"/>
      <c r="E291" s="9"/>
      <c r="F291" s="9"/>
      <c r="G291" s="9"/>
    </row>
    <row r="292" spans="1:7">
      <c r="A292" s="9"/>
      <c r="B292" s="9"/>
      <c r="C292" s="9"/>
      <c r="D292" s="9"/>
      <c r="E292" s="9"/>
      <c r="F292" s="9"/>
      <c r="G292" s="9"/>
    </row>
    <row r="293" spans="1:7">
      <c r="A293" s="9"/>
      <c r="B293" s="9"/>
      <c r="C293" s="9"/>
      <c r="D293" s="9"/>
      <c r="E293" s="9"/>
      <c r="F293" s="9"/>
      <c r="G293" s="9"/>
    </row>
    <row r="294" spans="1:7">
      <c r="A294" s="9"/>
      <c r="B294" s="9"/>
      <c r="C294" s="9"/>
      <c r="D294" s="9"/>
      <c r="E294" s="9"/>
      <c r="F294" s="9"/>
      <c r="G294" s="9"/>
    </row>
    <row r="295" spans="1:7">
      <c r="A295" s="9"/>
      <c r="B295" s="9"/>
      <c r="C295" s="9"/>
      <c r="D295" s="9"/>
      <c r="E295" s="9"/>
      <c r="F295" s="9"/>
      <c r="G295" s="9"/>
    </row>
    <row r="296" spans="1:7">
      <c r="A296" s="9"/>
      <c r="B296" s="9"/>
      <c r="C296" s="9"/>
      <c r="D296" s="9"/>
      <c r="E296" s="9"/>
      <c r="F296" s="9"/>
      <c r="G296" s="9"/>
    </row>
    <row r="297" spans="1:7">
      <c r="A297" s="9"/>
      <c r="B297" s="9"/>
      <c r="C297" s="9"/>
      <c r="D297" s="9"/>
      <c r="E297" s="9"/>
      <c r="F297" s="9"/>
      <c r="G297" s="9"/>
    </row>
    <row r="298" spans="1:7">
      <c r="A298" s="9"/>
      <c r="B298" s="9"/>
      <c r="C298" s="9"/>
      <c r="D298" s="9"/>
      <c r="E298" s="9"/>
      <c r="F298" s="9"/>
      <c r="G298" s="9"/>
    </row>
    <row r="299" spans="1:7">
      <c r="A299" s="9"/>
      <c r="B299" s="9"/>
      <c r="C299" s="9"/>
      <c r="D299" s="9"/>
      <c r="E299" s="9"/>
      <c r="F299" s="9"/>
      <c r="G299" s="9"/>
    </row>
    <row r="300" spans="1:7">
      <c r="A300" s="9"/>
      <c r="B300" s="9"/>
      <c r="C300" s="9"/>
      <c r="D300" s="9"/>
      <c r="E300" s="9"/>
      <c r="F300" s="9"/>
      <c r="G300" s="9"/>
    </row>
    <row r="301" spans="1:7">
      <c r="A301" s="9"/>
      <c r="B301" s="9"/>
      <c r="C301" s="9"/>
      <c r="D301" s="9"/>
      <c r="E301" s="9"/>
      <c r="F301" s="9"/>
      <c r="G301" s="9"/>
    </row>
    <row r="302" spans="1:7">
      <c r="A302" s="9"/>
      <c r="B302" s="9"/>
      <c r="C302" s="9"/>
      <c r="D302" s="9"/>
      <c r="E302" s="9"/>
      <c r="F302" s="9"/>
      <c r="G302" s="9"/>
    </row>
    <row r="303" spans="1:7">
      <c r="A303" s="9"/>
      <c r="B303" s="9"/>
      <c r="C303" s="9"/>
      <c r="D303" s="9"/>
      <c r="E303" s="9"/>
      <c r="F303" s="9"/>
      <c r="G303" s="9"/>
    </row>
    <row r="304" spans="1:7">
      <c r="A304" s="9"/>
      <c r="B304" s="9"/>
      <c r="C304" s="9"/>
      <c r="D304" s="9"/>
      <c r="E304" s="9"/>
      <c r="F304" s="9"/>
      <c r="G304" s="9"/>
    </row>
    <row r="305" spans="1:7">
      <c r="A305" s="9"/>
      <c r="B305" s="9"/>
      <c r="C305" s="9"/>
      <c r="D305" s="9"/>
      <c r="E305" s="9"/>
      <c r="F305" s="9"/>
      <c r="G305" s="9"/>
    </row>
    <row r="306" spans="1:7">
      <c r="A306" s="9"/>
      <c r="B306" s="9"/>
      <c r="C306" s="9"/>
      <c r="D306" s="9"/>
      <c r="E306" s="9"/>
      <c r="F306" s="9"/>
      <c r="G306" s="9"/>
    </row>
    <row r="307" spans="1:7">
      <c r="A307" s="9"/>
      <c r="B307" s="9"/>
      <c r="C307" s="9"/>
      <c r="D307" s="9"/>
      <c r="E307" s="9"/>
      <c r="F307" s="9"/>
      <c r="G307" s="9"/>
    </row>
    <row r="308" spans="1:7">
      <c r="A308" s="9"/>
      <c r="B308" s="9"/>
      <c r="C308" s="9"/>
      <c r="D308" s="9"/>
      <c r="E308" s="9"/>
      <c r="F308" s="9"/>
      <c r="G308" s="9"/>
    </row>
    <row r="309" spans="1:7">
      <c r="A309" s="9"/>
      <c r="B309" s="9"/>
      <c r="C309" s="9"/>
      <c r="D309" s="9"/>
      <c r="E309" s="9"/>
      <c r="F309" s="9"/>
      <c r="G309" s="9"/>
    </row>
    <row r="310" spans="1:7">
      <c r="A310" s="9"/>
      <c r="B310" s="9"/>
      <c r="C310" s="9"/>
      <c r="D310" s="9"/>
      <c r="E310" s="9"/>
      <c r="F310" s="9"/>
      <c r="G310" s="9"/>
    </row>
    <row r="311" spans="1:7">
      <c r="A311" s="9"/>
      <c r="B311" s="9"/>
      <c r="C311" s="9"/>
      <c r="D311" s="9"/>
      <c r="E311" s="9"/>
      <c r="F311" s="9"/>
      <c r="G311" s="9"/>
    </row>
    <row r="312" spans="1:7">
      <c r="A312" s="9"/>
      <c r="B312" s="9"/>
      <c r="C312" s="9"/>
      <c r="D312" s="9"/>
      <c r="E312" s="9"/>
      <c r="F312" s="9"/>
      <c r="G312" s="9"/>
    </row>
    <row r="313" spans="1:7">
      <c r="A313" s="9"/>
      <c r="B313" s="9"/>
      <c r="C313" s="9"/>
      <c r="D313" s="9"/>
      <c r="E313" s="9"/>
      <c r="F313" s="9"/>
      <c r="G313" s="9"/>
    </row>
    <row r="314" spans="1:7">
      <c r="A314" s="9"/>
      <c r="B314" s="9"/>
      <c r="C314" s="9"/>
      <c r="D314" s="9"/>
      <c r="E314" s="9"/>
      <c r="F314" s="9"/>
      <c r="G314" s="9"/>
    </row>
    <row r="315" spans="1:7">
      <c r="A315" s="9"/>
      <c r="B315" s="9"/>
      <c r="C315" s="9"/>
      <c r="D315" s="9"/>
      <c r="E315" s="9"/>
      <c r="F315" s="9"/>
      <c r="G315" s="9"/>
    </row>
    <row r="316" spans="1:7">
      <c r="A316" s="9"/>
      <c r="B316" s="9"/>
      <c r="C316" s="9"/>
      <c r="D316" s="9"/>
      <c r="E316" s="9"/>
      <c r="F316" s="9"/>
      <c r="G316" s="9"/>
    </row>
    <row r="317" spans="1:7">
      <c r="A317" s="9"/>
      <c r="B317" s="9"/>
      <c r="C317" s="9"/>
      <c r="D317" s="9"/>
      <c r="E317" s="9"/>
      <c r="F317" s="9"/>
      <c r="G317" s="9"/>
    </row>
    <row r="318" spans="1:7">
      <c r="A318" s="9"/>
      <c r="B318" s="9"/>
      <c r="C318" s="9"/>
      <c r="D318" s="9"/>
      <c r="E318" s="9"/>
      <c r="F318" s="9"/>
      <c r="G318" s="9"/>
    </row>
    <row r="319" spans="1:7">
      <c r="A319" s="9"/>
      <c r="B319" s="9"/>
      <c r="C319" s="9"/>
      <c r="D319" s="9"/>
      <c r="E319" s="9"/>
      <c r="F319" s="9"/>
      <c r="G319" s="9"/>
    </row>
    <row r="320" spans="1:7">
      <c r="A320" s="9"/>
      <c r="B320" s="9"/>
      <c r="C320" s="9"/>
      <c r="D320" s="9"/>
      <c r="E320" s="9"/>
      <c r="F320" s="9"/>
      <c r="G320" s="9"/>
    </row>
    <row r="321" spans="1:7">
      <c r="A321" s="9"/>
      <c r="B321" s="9"/>
      <c r="C321" s="9"/>
      <c r="D321" s="9"/>
      <c r="E321" s="9"/>
      <c r="F321" s="9"/>
      <c r="G321" s="9"/>
    </row>
    <row r="322" spans="1:7">
      <c r="A322" s="9"/>
      <c r="B322" s="9"/>
      <c r="C322" s="9"/>
      <c r="D322" s="9"/>
      <c r="E322" s="9"/>
      <c r="F322" s="9"/>
      <c r="G322" s="9"/>
    </row>
    <row r="323" spans="1:7">
      <c r="A323" s="9"/>
      <c r="B323" s="9"/>
      <c r="C323" s="9"/>
      <c r="D323" s="9"/>
      <c r="E323" s="9"/>
      <c r="F323" s="9"/>
      <c r="G323" s="9"/>
    </row>
    <row r="324" spans="1:7">
      <c r="A324" s="9"/>
      <c r="B324" s="9"/>
      <c r="C324" s="9"/>
      <c r="D324" s="9"/>
      <c r="E324" s="9"/>
      <c r="F324" s="9"/>
      <c r="G324" s="9"/>
    </row>
    <row r="325" spans="1:7">
      <c r="A325" s="9"/>
      <c r="B325" s="9"/>
      <c r="C325" s="9"/>
      <c r="D325" s="9"/>
      <c r="E325" s="9"/>
      <c r="F325" s="9"/>
      <c r="G325" s="9"/>
    </row>
    <row r="326" spans="1:7">
      <c r="A326" s="9"/>
      <c r="B326" s="9"/>
      <c r="C326" s="9"/>
      <c r="D326" s="9"/>
      <c r="E326" s="9"/>
      <c r="F326" s="9"/>
      <c r="G326" s="9"/>
    </row>
    <row r="327" spans="1:7">
      <c r="A327" s="9"/>
      <c r="B327" s="9"/>
      <c r="C327" s="9"/>
      <c r="D327" s="9"/>
      <c r="E327" s="9"/>
      <c r="F327" s="9"/>
      <c r="G327" s="9"/>
    </row>
    <row r="328" spans="1:7">
      <c r="A328" s="9"/>
      <c r="B328" s="9"/>
      <c r="C328" s="9"/>
      <c r="D328" s="9"/>
      <c r="E328" s="9"/>
      <c r="F328" s="9"/>
      <c r="G328" s="9"/>
    </row>
    <row r="329" spans="1:7">
      <c r="A329" s="9"/>
      <c r="B329" s="9"/>
      <c r="C329" s="9"/>
      <c r="D329" s="9"/>
      <c r="E329" s="9"/>
      <c r="F329" s="9"/>
      <c r="G329" s="9"/>
    </row>
    <row r="330" spans="1:7">
      <c r="A330" s="9"/>
      <c r="B330" s="9"/>
      <c r="C330" s="9"/>
      <c r="D330" s="9"/>
      <c r="E330" s="9"/>
      <c r="F330" s="9"/>
      <c r="G330" s="9"/>
    </row>
    <row r="331" spans="1:7">
      <c r="A331" s="9"/>
      <c r="B331" s="9"/>
      <c r="C331" s="9"/>
      <c r="D331" s="9"/>
      <c r="E331" s="9"/>
      <c r="F331" s="9"/>
      <c r="G331" s="9"/>
    </row>
    <row r="332" spans="1:7">
      <c r="A332" s="9"/>
      <c r="B332" s="9"/>
      <c r="C332" s="9"/>
      <c r="D332" s="9"/>
      <c r="E332" s="9"/>
      <c r="F332" s="9"/>
      <c r="G332" s="9"/>
    </row>
    <row r="333" spans="1:7">
      <c r="A333" s="9"/>
      <c r="B333" s="9"/>
      <c r="C333" s="9"/>
      <c r="D333" s="9"/>
      <c r="E333" s="9"/>
      <c r="F333" s="9"/>
      <c r="G333" s="9"/>
    </row>
    <row r="334" spans="1:7">
      <c r="A334" s="9"/>
      <c r="B334" s="9"/>
      <c r="C334" s="9"/>
      <c r="D334" s="9"/>
      <c r="E334" s="9"/>
      <c r="F334" s="9"/>
      <c r="G334" s="9"/>
    </row>
    <row r="335" spans="1:7">
      <c r="A335" s="9"/>
      <c r="B335" s="9"/>
      <c r="C335" s="9"/>
      <c r="D335" s="9"/>
      <c r="E335" s="9"/>
      <c r="F335" s="9"/>
      <c r="G335" s="9"/>
    </row>
    <row r="336" spans="1:7">
      <c r="A336" s="9"/>
      <c r="B336" s="9"/>
      <c r="C336" s="9"/>
      <c r="D336" s="9"/>
      <c r="E336" s="9"/>
      <c r="F336" s="9"/>
      <c r="G336" s="9"/>
    </row>
    <row r="337" spans="1:7">
      <c r="A337" s="9"/>
      <c r="B337" s="9"/>
      <c r="C337" s="9"/>
      <c r="D337" s="9"/>
      <c r="E337" s="9"/>
      <c r="F337" s="9"/>
      <c r="G337" s="9"/>
    </row>
    <row r="338" spans="1:7">
      <c r="A338" s="9"/>
      <c r="B338" s="9"/>
      <c r="C338" s="9"/>
      <c r="D338" s="9"/>
      <c r="E338" s="9"/>
      <c r="F338" s="9"/>
      <c r="G338" s="9"/>
    </row>
    <row r="339" spans="1:7">
      <c r="A339" s="9"/>
      <c r="B339" s="9"/>
      <c r="C339" s="9"/>
      <c r="D339" s="9"/>
      <c r="E339" s="9"/>
      <c r="F339" s="9"/>
      <c r="G339" s="9"/>
    </row>
    <row r="340" spans="1:7">
      <c r="A340" s="9"/>
      <c r="B340" s="9"/>
      <c r="C340" s="9"/>
      <c r="D340" s="9"/>
      <c r="E340" s="9"/>
      <c r="F340" s="9"/>
      <c r="G340" s="9"/>
    </row>
    <row r="341" spans="1:7">
      <c r="A341" s="9"/>
      <c r="B341" s="9"/>
      <c r="C341" s="9"/>
      <c r="D341" s="9"/>
      <c r="E341" s="9"/>
      <c r="F341" s="9"/>
      <c r="G341" s="9"/>
    </row>
    <row r="342" spans="1:7">
      <c r="A342" s="9"/>
      <c r="B342" s="9"/>
      <c r="C342" s="9"/>
      <c r="D342" s="9"/>
      <c r="E342" s="9"/>
      <c r="F342" s="9"/>
      <c r="G342" s="9"/>
    </row>
    <row r="343" spans="1:7">
      <c r="A343" s="9"/>
      <c r="B343" s="9"/>
      <c r="C343" s="9"/>
      <c r="D343" s="9"/>
      <c r="E343" s="9"/>
      <c r="F343" s="9"/>
      <c r="G343" s="9"/>
    </row>
    <row r="344" spans="1:7">
      <c r="A344" s="9"/>
      <c r="B344" s="9"/>
      <c r="C344" s="9"/>
      <c r="D344" s="9"/>
      <c r="E344" s="9"/>
      <c r="F344" s="9"/>
      <c r="G344" s="9"/>
    </row>
    <row r="345" spans="1:7">
      <c r="A345" s="9"/>
      <c r="B345" s="9"/>
      <c r="C345" s="9"/>
      <c r="D345" s="9"/>
      <c r="E345" s="9"/>
      <c r="F345" s="9"/>
      <c r="G345" s="9"/>
    </row>
    <row r="346" spans="1:7">
      <c r="A346" s="9"/>
      <c r="B346" s="9"/>
      <c r="C346" s="9"/>
      <c r="D346" s="9"/>
      <c r="E346" s="9"/>
      <c r="F346" s="9"/>
      <c r="G346" s="9"/>
    </row>
    <row r="347" spans="1:7">
      <c r="A347" s="9"/>
      <c r="B347" s="9"/>
      <c r="C347" s="9"/>
      <c r="D347" s="9"/>
      <c r="E347" s="9"/>
      <c r="F347" s="9"/>
      <c r="G347" s="9"/>
    </row>
    <row r="348" spans="1:7">
      <c r="A348" s="9"/>
      <c r="B348" s="9"/>
      <c r="C348" s="9"/>
      <c r="D348" s="9"/>
      <c r="E348" s="9"/>
      <c r="F348" s="9"/>
      <c r="G348" s="9"/>
    </row>
    <row r="349" spans="1:7">
      <c r="A349" s="9"/>
      <c r="B349" s="9"/>
      <c r="C349" s="9"/>
      <c r="D349" s="9"/>
      <c r="E349" s="9"/>
      <c r="F349" s="9"/>
      <c r="G349" s="9"/>
    </row>
    <row r="350" spans="1:7">
      <c r="A350" s="9"/>
      <c r="B350" s="9"/>
      <c r="C350" s="9"/>
      <c r="D350" s="9"/>
      <c r="E350" s="9"/>
      <c r="F350" s="9"/>
      <c r="G350" s="9"/>
    </row>
    <row r="351" spans="1:7">
      <c r="A351" s="9"/>
      <c r="B351" s="9"/>
      <c r="C351" s="9"/>
      <c r="D351" s="9"/>
      <c r="E351" s="9"/>
      <c r="F351" s="9"/>
      <c r="G351" s="9"/>
    </row>
    <row r="352" spans="1:7">
      <c r="A352" s="9"/>
      <c r="B352" s="9"/>
      <c r="C352" s="9"/>
      <c r="D352" s="9"/>
      <c r="E352" s="9"/>
      <c r="F352" s="9"/>
      <c r="G352" s="9"/>
    </row>
    <row r="353" spans="1:7">
      <c r="A353" s="9"/>
      <c r="B353" s="9"/>
      <c r="C353" s="9"/>
      <c r="D353" s="9"/>
      <c r="E353" s="9"/>
      <c r="F353" s="9"/>
      <c r="G353" s="9"/>
    </row>
    <row r="354" spans="1:7">
      <c r="A354" s="9"/>
      <c r="B354" s="9"/>
      <c r="C354" s="9"/>
      <c r="D354" s="9"/>
      <c r="E354" s="9"/>
      <c r="F354" s="9"/>
      <c r="G354" s="9"/>
    </row>
    <row r="355" spans="1:7">
      <c r="A355" s="9"/>
      <c r="B355" s="9"/>
      <c r="C355" s="9"/>
      <c r="D355" s="9"/>
      <c r="E355" s="9"/>
      <c r="F355" s="9"/>
      <c r="G355" s="9"/>
    </row>
    <row r="356" spans="1:7">
      <c r="A356" s="9"/>
      <c r="B356" s="9"/>
      <c r="C356" s="9"/>
      <c r="D356" s="9"/>
      <c r="E356" s="9"/>
      <c r="F356" s="9"/>
      <c r="G356" s="9"/>
    </row>
    <row r="357" spans="1:7">
      <c r="A357" s="9"/>
      <c r="B357" s="9"/>
      <c r="C357" s="9"/>
      <c r="D357" s="9"/>
      <c r="E357" s="9"/>
      <c r="F357" s="9"/>
      <c r="G357" s="9"/>
    </row>
    <row r="358" spans="1:7">
      <c r="A358" s="9"/>
      <c r="B358" s="9"/>
      <c r="C358" s="9"/>
      <c r="D358" s="9"/>
      <c r="E358" s="9"/>
      <c r="F358" s="9"/>
      <c r="G358" s="9"/>
    </row>
    <row r="359" spans="1:7">
      <c r="A359" s="9"/>
      <c r="B359" s="9"/>
      <c r="C359" s="9"/>
      <c r="D359" s="9"/>
      <c r="E359" s="9"/>
      <c r="F359" s="9"/>
      <c r="G359" s="9"/>
    </row>
    <row r="360" spans="1:7">
      <c r="A360" s="9"/>
      <c r="B360" s="9"/>
      <c r="C360" s="9"/>
      <c r="D360" s="9"/>
      <c r="E360" s="9"/>
      <c r="F360" s="9"/>
      <c r="G360" s="9"/>
    </row>
    <row r="361" spans="1:7">
      <c r="A361" s="9"/>
      <c r="B361" s="9"/>
      <c r="C361" s="9"/>
      <c r="D361" s="9"/>
      <c r="E361" s="9"/>
      <c r="F361" s="9"/>
      <c r="G361" s="9"/>
    </row>
    <row r="362" spans="1:7">
      <c r="A362" s="9"/>
      <c r="B362" s="9"/>
      <c r="C362" s="9"/>
      <c r="D362" s="9"/>
      <c r="E362" s="9"/>
      <c r="F362" s="9"/>
      <c r="G362" s="9"/>
    </row>
    <row r="363" spans="1:7">
      <c r="A363" s="9"/>
      <c r="B363" s="9"/>
      <c r="C363" s="9"/>
      <c r="D363" s="9"/>
      <c r="E363" s="9"/>
      <c r="F363" s="9"/>
      <c r="G363" s="9"/>
    </row>
    <row r="364" spans="1:7">
      <c r="A364" s="9"/>
      <c r="B364" s="9"/>
      <c r="C364" s="9"/>
      <c r="D364" s="9"/>
      <c r="E364" s="9"/>
      <c r="F364" s="9"/>
      <c r="G364" s="9"/>
    </row>
    <row r="365" spans="1:7">
      <c r="A365" s="9"/>
      <c r="B365" s="9"/>
      <c r="C365" s="9"/>
      <c r="D365" s="9"/>
      <c r="E365" s="9"/>
      <c r="F365" s="9"/>
      <c r="G365" s="9"/>
    </row>
    <row r="366" spans="1:7">
      <c r="A366" s="9"/>
      <c r="B366" s="9"/>
      <c r="C366" s="9"/>
      <c r="D366" s="9"/>
      <c r="E366" s="9"/>
      <c r="F366" s="9"/>
      <c r="G366" s="9"/>
    </row>
    <row r="367" spans="1:7">
      <c r="A367" s="9"/>
      <c r="B367" s="9"/>
      <c r="C367" s="9"/>
      <c r="D367" s="9"/>
      <c r="E367" s="9"/>
      <c r="F367" s="9"/>
      <c r="G367" s="9"/>
    </row>
    <row r="368" spans="1:7">
      <c r="A368" s="9"/>
      <c r="B368" s="9"/>
      <c r="C368" s="9"/>
      <c r="D368" s="9"/>
      <c r="E368" s="9"/>
      <c r="F368" s="9"/>
      <c r="G368" s="9"/>
    </row>
    <row r="369" spans="1:7">
      <c r="A369" s="9"/>
      <c r="B369" s="9"/>
      <c r="C369" s="9"/>
      <c r="D369" s="9"/>
      <c r="E369" s="9"/>
      <c r="F369" s="9"/>
      <c r="G369" s="9"/>
    </row>
    <row r="370" spans="1:7">
      <c r="A370" s="9"/>
      <c r="B370" s="9"/>
      <c r="C370" s="9"/>
      <c r="D370" s="9"/>
      <c r="E370" s="9"/>
      <c r="F370" s="9"/>
      <c r="G370" s="9"/>
    </row>
    <row r="371" spans="1:7">
      <c r="A371" s="9"/>
      <c r="B371" s="9"/>
      <c r="C371" s="9"/>
      <c r="D371" s="9"/>
      <c r="E371" s="9"/>
      <c r="F371" s="9"/>
      <c r="G371" s="9"/>
    </row>
    <row r="372" spans="1:7">
      <c r="A372" s="9"/>
      <c r="B372" s="9"/>
      <c r="C372" s="9"/>
      <c r="D372" s="9"/>
      <c r="E372" s="9"/>
      <c r="F372" s="9"/>
      <c r="G372" s="9"/>
    </row>
    <row r="373" spans="1:7">
      <c r="A373" s="9"/>
      <c r="B373" s="9"/>
      <c r="C373" s="9"/>
      <c r="D373" s="9"/>
      <c r="E373" s="9"/>
      <c r="F373" s="9"/>
      <c r="G373" s="9"/>
    </row>
    <row r="374" spans="1:7">
      <c r="A374" s="9"/>
      <c r="B374" s="9"/>
      <c r="C374" s="9"/>
      <c r="D374" s="9"/>
      <c r="E374" s="9"/>
      <c r="F374" s="9"/>
      <c r="G374" s="9"/>
    </row>
    <row r="375" spans="1:7">
      <c r="A375" s="9"/>
      <c r="B375" s="9"/>
      <c r="C375" s="9"/>
      <c r="D375" s="9"/>
      <c r="E375" s="9"/>
      <c r="F375" s="9"/>
      <c r="G375" s="9"/>
    </row>
    <row r="376" spans="1:7">
      <c r="A376" s="9"/>
      <c r="B376" s="9"/>
      <c r="C376" s="9"/>
      <c r="D376" s="9"/>
      <c r="E376" s="9"/>
      <c r="F376" s="9"/>
      <c r="G376" s="9"/>
    </row>
    <row r="377" spans="1:7">
      <c r="A377" s="9"/>
      <c r="B377" s="9"/>
      <c r="C377" s="9"/>
      <c r="D377" s="9"/>
      <c r="E377" s="9"/>
      <c r="F377" s="9"/>
      <c r="G377" s="9"/>
    </row>
    <row r="378" spans="1:7">
      <c r="A378" s="9"/>
      <c r="B378" s="9"/>
      <c r="C378" s="9"/>
      <c r="D378" s="9"/>
      <c r="E378" s="9"/>
      <c r="F378" s="9"/>
      <c r="G378" s="9"/>
    </row>
    <row r="379" spans="1:7">
      <c r="A379" s="9"/>
      <c r="B379" s="9"/>
      <c r="C379" s="9"/>
      <c r="D379" s="9"/>
      <c r="E379" s="9"/>
      <c r="F379" s="9"/>
      <c r="G379" s="9"/>
    </row>
    <row r="380" spans="1:7">
      <c r="A380" s="9"/>
      <c r="B380" s="9"/>
      <c r="C380" s="9"/>
      <c r="D380" s="9"/>
      <c r="E380" s="9"/>
      <c r="F380" s="9"/>
      <c r="G380" s="9"/>
    </row>
    <row r="381" spans="1:7">
      <c r="A381" s="9"/>
      <c r="B381" s="9"/>
      <c r="C381" s="9"/>
      <c r="D381" s="9"/>
      <c r="E381" s="9"/>
      <c r="F381" s="9"/>
      <c r="G381" s="9"/>
    </row>
    <row r="382" spans="1:7">
      <c r="A382" s="9"/>
      <c r="B382" s="9"/>
      <c r="C382" s="9"/>
      <c r="D382" s="9"/>
      <c r="E382" s="9"/>
      <c r="F382" s="9"/>
      <c r="G382" s="9"/>
    </row>
    <row r="383" spans="1:7">
      <c r="A383" s="9"/>
      <c r="B383" s="9"/>
      <c r="C383" s="9"/>
      <c r="D383" s="9"/>
      <c r="E383" s="9"/>
      <c r="F383" s="9"/>
      <c r="G383" s="9"/>
    </row>
    <row r="384" spans="1:7">
      <c r="A384" s="9"/>
      <c r="B384" s="9"/>
      <c r="C384" s="9"/>
      <c r="D384" s="9"/>
      <c r="E384" s="9"/>
      <c r="F384" s="9"/>
      <c r="G384" s="9"/>
    </row>
    <row r="385" spans="1:7">
      <c r="A385" s="9"/>
      <c r="B385" s="9"/>
      <c r="C385" s="9"/>
      <c r="D385" s="9"/>
      <c r="E385" s="9"/>
      <c r="F385" s="9"/>
      <c r="G385" s="9"/>
    </row>
    <row r="386" spans="1:7">
      <c r="A386" s="9"/>
      <c r="B386" s="9"/>
      <c r="C386" s="9"/>
      <c r="D386" s="9"/>
      <c r="E386" s="9"/>
      <c r="F386" s="9"/>
      <c r="G386" s="9"/>
    </row>
    <row r="387" spans="1:7">
      <c r="A387" s="9"/>
      <c r="B387" s="9"/>
      <c r="C387" s="9"/>
      <c r="D387" s="9"/>
      <c r="E387" s="9"/>
      <c r="F387" s="9"/>
      <c r="G387" s="9"/>
    </row>
    <row r="388" spans="1:7">
      <c r="A388" s="9"/>
      <c r="B388" s="9"/>
      <c r="C388" s="9"/>
      <c r="D388" s="9"/>
      <c r="E388" s="9"/>
      <c r="F388" s="9"/>
      <c r="G388" s="9"/>
    </row>
    <row r="389" spans="1:7">
      <c r="A389" s="9"/>
      <c r="B389" s="9"/>
      <c r="C389" s="9"/>
      <c r="D389" s="9"/>
      <c r="E389" s="9"/>
      <c r="F389" s="9"/>
      <c r="G389" s="9"/>
    </row>
    <row r="390" spans="1:7">
      <c r="A390" s="9"/>
      <c r="B390" s="9"/>
      <c r="C390" s="9"/>
      <c r="D390" s="9"/>
      <c r="E390" s="9"/>
      <c r="F390" s="9"/>
      <c r="G390" s="9"/>
    </row>
    <row r="391" spans="1:7">
      <c r="A391" s="9"/>
      <c r="B391" s="9"/>
      <c r="C391" s="9"/>
      <c r="D391" s="9"/>
      <c r="E391" s="9"/>
      <c r="F391" s="9"/>
      <c r="G391" s="9"/>
    </row>
  </sheetData>
  <pageMargins left="0.59055118110236227" right="0.43307086614173229" top="0.39370078740157483" bottom="0.51181102362204722" header="0.31496062992125984" footer="0.31496062992125984"/>
  <pageSetup paperSize="9" scale="83" fitToHeight="0" orientation="portrait" useFirstPageNumber="1" r:id="rId1"/>
  <headerFooter>
    <oddFooter>&amp;C3.&amp;P</oddFooter>
    <firstFooter>&amp;C1.1&amp;P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94"/>
  <sheetViews>
    <sheetView showGridLines="0" view="pageBreakPreview" zoomScaleSheetLayoutView="100" workbookViewId="0">
      <selection activeCell="A4" sqref="A4"/>
    </sheetView>
  </sheetViews>
  <sheetFormatPr defaultColWidth="8.88671875" defaultRowHeight="13.2"/>
  <cols>
    <col min="1" max="1" width="8.33203125" style="68" customWidth="1"/>
    <col min="2" max="2" width="9.44140625" style="48" customWidth="1"/>
    <col min="3" max="3" width="40.44140625" style="48" customWidth="1"/>
    <col min="4" max="4" width="10" style="49" customWidth="1"/>
    <col min="5" max="5" width="13.44140625" style="49" customWidth="1"/>
    <col min="6" max="6" width="13.6640625" style="170" bestFit="1" customWidth="1"/>
    <col min="7" max="7" width="15" style="170" customWidth="1"/>
    <col min="8" max="9" width="8.88671875" style="58"/>
    <col min="10" max="10" width="3.88671875" style="58" customWidth="1"/>
    <col min="11" max="11" width="56.88671875" style="58" customWidth="1"/>
    <col min="12" max="16384" width="8.88671875" style="58"/>
  </cols>
  <sheetData>
    <row r="1" spans="1:7" s="57" customFormat="1">
      <c r="A1" s="320" t="str">
        <f>'P&amp;G - Section 1'!A1</f>
        <v>OR TAMBO DISTRICT MUNICIPALITY</v>
      </c>
      <c r="B1" s="367"/>
      <c r="C1" s="306"/>
      <c r="D1" s="355"/>
      <c r="E1" s="355"/>
      <c r="F1" s="356"/>
      <c r="G1" s="368"/>
    </row>
    <row r="2" spans="1:7">
      <c r="A2" s="297" t="str">
        <f>'P&amp;G - Section 1'!A2</f>
        <v>MTHATHA CENTRAL CORRIDOR REGIONAL BULK WATER SUPPLY – PHASE 1</v>
      </c>
      <c r="B2" s="81"/>
      <c r="G2" s="358"/>
    </row>
    <row r="3" spans="1:7">
      <c r="A3" s="297" t="str">
        <f>'P&amp;G - Section 1'!A3</f>
        <v>CONSTRUCTION OF BULK GRAVITY MAIN FROM LINDILE TO TSHEMESE - CONTRACT 2</v>
      </c>
      <c r="B3" s="81"/>
      <c r="G3" s="358"/>
    </row>
    <row r="4" spans="1:7">
      <c r="A4" s="297" t="str">
        <f>'P&amp;G - Section 1'!A4</f>
        <v>MIS 535 774 B</v>
      </c>
      <c r="B4" s="81"/>
      <c r="G4" s="358"/>
    </row>
    <row r="5" spans="1:7">
      <c r="A5" s="310"/>
      <c r="B5" s="81"/>
      <c r="G5" s="322" t="s">
        <v>66</v>
      </c>
    </row>
    <row r="6" spans="1:7" s="60" customFormat="1" ht="5.4">
      <c r="A6" s="323"/>
      <c r="B6" s="82"/>
      <c r="C6" s="73"/>
      <c r="D6" s="74"/>
      <c r="E6" s="74"/>
      <c r="F6" s="171"/>
      <c r="G6" s="359"/>
    </row>
    <row r="7" spans="1:7" s="54" customFormat="1" ht="5.4">
      <c r="A7" s="18"/>
      <c r="B7" s="75"/>
      <c r="C7" s="18"/>
      <c r="D7" s="18"/>
      <c r="E7" s="18"/>
      <c r="F7" s="164"/>
      <c r="G7" s="164"/>
    </row>
    <row r="8" spans="1:7" s="54" customFormat="1">
      <c r="A8" s="84" t="s">
        <v>0</v>
      </c>
      <c r="B8" s="76" t="s">
        <v>1</v>
      </c>
      <c r="C8" s="84" t="s">
        <v>2</v>
      </c>
      <c r="D8" s="84" t="s">
        <v>3</v>
      </c>
      <c r="E8" s="84" t="s">
        <v>4</v>
      </c>
      <c r="F8" s="155" t="s">
        <v>5</v>
      </c>
      <c r="G8" s="155" t="s">
        <v>6</v>
      </c>
    </row>
    <row r="9" spans="1:7" s="54" customFormat="1">
      <c r="A9" s="84" t="s">
        <v>7</v>
      </c>
      <c r="B9" s="76"/>
      <c r="C9" s="84"/>
      <c r="D9" s="84"/>
      <c r="E9" s="84"/>
      <c r="F9" s="155"/>
      <c r="G9" s="155" t="s">
        <v>8</v>
      </c>
    </row>
    <row r="10" spans="1:7" s="54" customFormat="1" ht="5.4">
      <c r="A10" s="19"/>
      <c r="B10" s="77"/>
      <c r="C10" s="19"/>
      <c r="D10" s="19"/>
      <c r="E10" s="19"/>
      <c r="F10" s="165"/>
      <c r="G10" s="165"/>
    </row>
    <row r="11" spans="1:7" s="62" customFormat="1" ht="5.4">
      <c r="A11" s="20"/>
      <c r="B11" s="78"/>
      <c r="C11" s="20"/>
      <c r="D11" s="69"/>
      <c r="E11" s="69"/>
      <c r="F11" s="172"/>
      <c r="G11" s="172"/>
    </row>
    <row r="12" spans="1:7" s="63" customFormat="1" ht="30" customHeight="1">
      <c r="A12" s="289">
        <v>4</v>
      </c>
      <c r="B12" s="289" t="s">
        <v>67</v>
      </c>
      <c r="C12" s="128" t="s">
        <v>428</v>
      </c>
      <c r="D12" s="236"/>
      <c r="E12" s="27"/>
      <c r="F12" s="159"/>
      <c r="G12" s="159"/>
    </row>
    <row r="13" spans="1:7" s="63" customFormat="1">
      <c r="A13" s="236"/>
      <c r="B13" s="236"/>
      <c r="C13" s="70"/>
      <c r="D13" s="236"/>
      <c r="E13" s="230"/>
      <c r="F13" s="159"/>
      <c r="G13" s="159"/>
    </row>
    <row r="14" spans="1:7" s="63" customFormat="1">
      <c r="A14" s="236"/>
      <c r="B14" s="236"/>
      <c r="C14" s="237"/>
      <c r="D14" s="236"/>
      <c r="E14" s="230"/>
      <c r="F14" s="159"/>
      <c r="G14" s="159"/>
    </row>
    <row r="15" spans="1:7" s="63" customFormat="1">
      <c r="A15" s="236">
        <v>4.0999999999999996</v>
      </c>
      <c r="B15" s="236">
        <v>8.1999999999999993</v>
      </c>
      <c r="C15" s="237" t="s">
        <v>68</v>
      </c>
      <c r="D15" s="236" t="s">
        <v>54</v>
      </c>
      <c r="E15" s="231">
        <v>333</v>
      </c>
      <c r="F15" s="234"/>
      <c r="G15" s="251"/>
    </row>
    <row r="16" spans="1:7" s="63" customFormat="1">
      <c r="A16" s="236"/>
      <c r="B16" s="236"/>
      <c r="C16" s="70"/>
      <c r="D16" s="236"/>
      <c r="E16" s="231"/>
      <c r="F16" s="218"/>
      <c r="G16" s="252"/>
    </row>
    <row r="17" spans="1:9" s="63" customFormat="1" ht="26.4" customHeight="1">
      <c r="A17" s="236">
        <v>4.2</v>
      </c>
      <c r="B17" s="236" t="s">
        <v>69</v>
      </c>
      <c r="C17" s="70" t="s">
        <v>70</v>
      </c>
      <c r="D17" s="236"/>
      <c r="E17" s="231"/>
      <c r="F17" s="218"/>
      <c r="G17" s="252"/>
    </row>
    <row r="18" spans="1:9" s="63" customFormat="1">
      <c r="A18" s="236"/>
      <c r="B18" s="236"/>
      <c r="C18" s="237"/>
      <c r="D18" s="236"/>
      <c r="E18" s="231"/>
      <c r="F18" s="218"/>
      <c r="G18" s="252"/>
    </row>
    <row r="19" spans="1:9" s="63" customFormat="1" ht="26.4">
      <c r="A19" s="236" t="s">
        <v>71</v>
      </c>
      <c r="B19" s="236" t="s">
        <v>69</v>
      </c>
      <c r="C19" s="237" t="s">
        <v>72</v>
      </c>
      <c r="D19" s="236" t="s">
        <v>52</v>
      </c>
      <c r="E19" s="231">
        <f>600/3</f>
        <v>200</v>
      </c>
      <c r="F19" s="234"/>
      <c r="G19" s="251"/>
    </row>
    <row r="20" spans="1:9" s="63" customFormat="1">
      <c r="A20" s="236"/>
      <c r="B20" s="236"/>
      <c r="C20" s="237"/>
      <c r="D20" s="236"/>
      <c r="E20" s="231"/>
      <c r="F20" s="218"/>
      <c r="G20" s="252"/>
    </row>
    <row r="21" spans="1:9" s="63" customFormat="1">
      <c r="A21" s="236" t="s">
        <v>73</v>
      </c>
      <c r="B21" s="236" t="s">
        <v>69</v>
      </c>
      <c r="C21" s="237" t="s">
        <v>74</v>
      </c>
      <c r="D21" s="236" t="s">
        <v>52</v>
      </c>
      <c r="E21" s="231">
        <v>27</v>
      </c>
      <c r="F21" s="234"/>
      <c r="G21" s="251"/>
    </row>
    <row r="22" spans="1:9" s="63" customFormat="1">
      <c r="A22" s="236"/>
      <c r="B22" s="236"/>
      <c r="C22" s="237"/>
      <c r="D22" s="236"/>
      <c r="E22" s="231"/>
      <c r="F22" s="218"/>
      <c r="G22" s="252"/>
    </row>
    <row r="23" spans="1:9" s="63" customFormat="1" ht="52.8">
      <c r="A23" s="236">
        <v>4.3</v>
      </c>
      <c r="B23" s="236" t="s">
        <v>389</v>
      </c>
      <c r="C23" s="40" t="s">
        <v>75</v>
      </c>
      <c r="D23" s="236"/>
      <c r="E23" s="231"/>
      <c r="F23" s="218"/>
      <c r="G23" s="252"/>
    </row>
    <row r="24" spans="1:9" s="63" customFormat="1">
      <c r="A24" s="236"/>
      <c r="B24" s="236"/>
      <c r="C24" s="237"/>
      <c r="D24" s="236"/>
      <c r="E24" s="231"/>
      <c r="F24" s="218"/>
      <c r="G24" s="252"/>
    </row>
    <row r="25" spans="1:9" s="63" customFormat="1" ht="26.4">
      <c r="A25" s="236" t="s">
        <v>76</v>
      </c>
      <c r="B25" s="236"/>
      <c r="C25" s="129" t="s">
        <v>77</v>
      </c>
      <c r="D25" s="236"/>
      <c r="E25" s="231"/>
      <c r="F25" s="218"/>
      <c r="G25" s="252"/>
    </row>
    <row r="26" spans="1:9" s="63" customFormat="1">
      <c r="A26" s="236"/>
      <c r="B26" s="236"/>
      <c r="C26" s="130"/>
      <c r="D26" s="236"/>
      <c r="E26" s="231"/>
      <c r="F26" s="218"/>
      <c r="G26" s="252"/>
    </row>
    <row r="27" spans="1:9" s="63" customFormat="1">
      <c r="A27" s="236" t="s">
        <v>78</v>
      </c>
      <c r="B27" s="236"/>
      <c r="C27" s="129" t="s">
        <v>153</v>
      </c>
      <c r="D27" s="236" t="s">
        <v>54</v>
      </c>
      <c r="E27" s="231">
        <v>33</v>
      </c>
      <c r="F27" s="234"/>
      <c r="G27" s="251"/>
      <c r="I27" s="131"/>
    </row>
    <row r="28" spans="1:9" s="63" customFormat="1">
      <c r="A28" s="236"/>
      <c r="B28" s="236"/>
      <c r="C28" s="129"/>
      <c r="D28" s="236"/>
      <c r="E28" s="230"/>
      <c r="F28" s="218"/>
      <c r="G28" s="252"/>
    </row>
    <row r="29" spans="1:9" s="63" customFormat="1" ht="26.4">
      <c r="A29" s="236" t="s">
        <v>79</v>
      </c>
      <c r="B29" s="236"/>
      <c r="C29" s="129" t="s">
        <v>154</v>
      </c>
      <c r="D29" s="236" t="s">
        <v>54</v>
      </c>
      <c r="E29" s="231">
        <v>27</v>
      </c>
      <c r="F29" s="234"/>
      <c r="G29" s="251"/>
      <c r="I29" s="131"/>
    </row>
    <row r="30" spans="1:9" s="63" customFormat="1">
      <c r="A30" s="236"/>
      <c r="B30" s="236"/>
      <c r="C30" s="237"/>
      <c r="D30" s="236"/>
      <c r="E30" s="230"/>
      <c r="F30" s="218"/>
      <c r="G30" s="252"/>
    </row>
    <row r="31" spans="1:9" s="63" customFormat="1" ht="37.950000000000003" customHeight="1">
      <c r="A31" s="236">
        <v>4.4000000000000004</v>
      </c>
      <c r="B31" s="236" t="s">
        <v>390</v>
      </c>
      <c r="C31" s="70" t="s">
        <v>80</v>
      </c>
      <c r="D31" s="236"/>
      <c r="E31" s="247"/>
      <c r="F31" s="218"/>
      <c r="G31" s="252"/>
    </row>
    <row r="32" spans="1:9" s="63" customFormat="1">
      <c r="A32" s="236"/>
      <c r="B32" s="236"/>
      <c r="C32" s="237"/>
      <c r="D32" s="236"/>
      <c r="E32" s="247"/>
      <c r="F32" s="218"/>
      <c r="G32" s="252"/>
    </row>
    <row r="33" spans="1:7" s="63" customFormat="1">
      <c r="A33" s="236" t="s">
        <v>81</v>
      </c>
      <c r="B33" s="236" t="s">
        <v>82</v>
      </c>
      <c r="C33" s="237" t="s">
        <v>83</v>
      </c>
      <c r="D33" s="236" t="s">
        <v>52</v>
      </c>
      <c r="E33" s="247">
        <f>300/3</f>
        <v>100</v>
      </c>
      <c r="F33" s="234"/>
      <c r="G33" s="251"/>
    </row>
    <row r="34" spans="1:7" s="63" customFormat="1">
      <c r="A34" s="237"/>
      <c r="B34" s="237"/>
      <c r="C34" s="237"/>
      <c r="D34" s="236"/>
      <c r="E34" s="247"/>
      <c r="F34" s="159"/>
      <c r="G34" s="159"/>
    </row>
    <row r="35" spans="1:7" s="63" customFormat="1">
      <c r="A35" s="3"/>
      <c r="B35" s="16"/>
      <c r="C35" s="1"/>
      <c r="D35" s="2"/>
      <c r="E35" s="230"/>
      <c r="F35" s="159"/>
      <c r="G35" s="159"/>
    </row>
    <row r="36" spans="1:7" s="63" customFormat="1">
      <c r="A36" s="3"/>
      <c r="B36" s="16"/>
      <c r="C36" s="1"/>
      <c r="D36" s="2"/>
      <c r="E36" s="230"/>
      <c r="F36" s="159"/>
      <c r="G36" s="159"/>
    </row>
    <row r="37" spans="1:7" s="63" customFormat="1">
      <c r="A37" s="3"/>
      <c r="B37" s="16"/>
      <c r="C37" s="1"/>
      <c r="D37" s="2"/>
      <c r="E37" s="230"/>
      <c r="F37" s="159"/>
      <c r="G37" s="159"/>
    </row>
    <row r="38" spans="1:7" s="63" customFormat="1">
      <c r="A38" s="3"/>
      <c r="B38" s="16"/>
      <c r="C38" s="1"/>
      <c r="D38" s="2"/>
      <c r="E38" s="230"/>
      <c r="F38" s="159"/>
      <c r="G38" s="159"/>
    </row>
    <row r="39" spans="1:7" s="63" customFormat="1">
      <c r="A39" s="3"/>
      <c r="B39" s="16"/>
      <c r="C39" s="1"/>
      <c r="D39" s="2"/>
      <c r="E39" s="230"/>
      <c r="F39" s="159"/>
      <c r="G39" s="159"/>
    </row>
    <row r="40" spans="1:7" s="63" customFormat="1">
      <c r="A40" s="3"/>
      <c r="B40" s="16"/>
      <c r="C40" s="1"/>
      <c r="D40" s="2"/>
      <c r="E40" s="230"/>
      <c r="F40" s="159"/>
      <c r="G40" s="159"/>
    </row>
    <row r="41" spans="1:7" s="63" customFormat="1">
      <c r="A41" s="3"/>
      <c r="B41" s="16"/>
      <c r="C41" s="1"/>
      <c r="D41" s="2"/>
      <c r="E41" s="230"/>
      <c r="F41" s="159"/>
      <c r="G41" s="159"/>
    </row>
    <row r="42" spans="1:7" s="63" customFormat="1">
      <c r="A42" s="3"/>
      <c r="B42" s="16"/>
      <c r="C42" s="1"/>
      <c r="D42" s="2"/>
      <c r="E42" s="230"/>
      <c r="F42" s="159"/>
      <c r="G42" s="159"/>
    </row>
    <row r="43" spans="1:7" s="63" customFormat="1">
      <c r="A43" s="3"/>
      <c r="B43" s="16"/>
      <c r="C43" s="1"/>
      <c r="D43" s="2"/>
      <c r="E43" s="230"/>
      <c r="F43" s="159"/>
      <c r="G43" s="159"/>
    </row>
    <row r="44" spans="1:7" s="63" customFormat="1">
      <c r="A44" s="3"/>
      <c r="B44" s="16"/>
      <c r="C44" s="1"/>
      <c r="D44" s="2"/>
      <c r="E44" s="230"/>
      <c r="F44" s="159"/>
      <c r="G44" s="159"/>
    </row>
    <row r="45" spans="1:7" s="63" customFormat="1">
      <c r="A45" s="3"/>
      <c r="B45" s="16"/>
      <c r="C45" s="1"/>
      <c r="D45" s="2"/>
      <c r="E45" s="230"/>
      <c r="F45" s="159"/>
      <c r="G45" s="159"/>
    </row>
    <row r="46" spans="1:7" s="63" customFormat="1">
      <c r="A46" s="3"/>
      <c r="B46" s="16"/>
      <c r="C46" s="1"/>
      <c r="D46" s="2"/>
      <c r="E46" s="230"/>
      <c r="F46" s="159"/>
      <c r="G46" s="159"/>
    </row>
    <row r="47" spans="1:7" s="63" customFormat="1">
      <c r="A47" s="3"/>
      <c r="B47" s="16"/>
      <c r="C47" s="1"/>
      <c r="D47" s="2"/>
      <c r="E47" s="230"/>
      <c r="F47" s="159"/>
      <c r="G47" s="159"/>
    </row>
    <row r="48" spans="1:7" s="63" customFormat="1">
      <c r="A48" s="3"/>
      <c r="B48" s="16"/>
      <c r="C48" s="1"/>
      <c r="D48" s="2"/>
      <c r="E48" s="230"/>
      <c r="F48" s="159"/>
      <c r="G48" s="159"/>
    </row>
    <row r="49" spans="1:7" s="63" customFormat="1">
      <c r="A49" s="3"/>
      <c r="B49" s="16"/>
      <c r="C49" s="1"/>
      <c r="D49" s="2"/>
      <c r="E49" s="230"/>
      <c r="F49" s="159"/>
      <c r="G49" s="159"/>
    </row>
    <row r="50" spans="1:7" s="63" customFormat="1">
      <c r="A50" s="3"/>
      <c r="B50" s="16"/>
      <c r="C50" s="1"/>
      <c r="D50" s="2"/>
      <c r="E50" s="230"/>
      <c r="F50" s="159"/>
      <c r="G50" s="159"/>
    </row>
    <row r="51" spans="1:7" s="63" customFormat="1">
      <c r="A51" s="3"/>
      <c r="B51" s="16"/>
      <c r="C51" s="1"/>
      <c r="D51" s="2"/>
      <c r="E51" s="230"/>
      <c r="F51" s="159"/>
      <c r="G51" s="159"/>
    </row>
    <row r="52" spans="1:7" s="63" customFormat="1">
      <c r="A52" s="3"/>
      <c r="B52" s="16"/>
      <c r="C52" s="1"/>
      <c r="D52" s="2"/>
      <c r="E52" s="230"/>
      <c r="F52" s="159"/>
      <c r="G52" s="159"/>
    </row>
    <row r="53" spans="1:7" s="63" customFormat="1">
      <c r="A53" s="3"/>
      <c r="B53" s="16"/>
      <c r="C53" s="1"/>
      <c r="D53" s="2"/>
      <c r="E53" s="230"/>
      <c r="F53" s="159"/>
      <c r="G53" s="159"/>
    </row>
    <row r="54" spans="1:7" s="63" customFormat="1">
      <c r="A54" s="3"/>
      <c r="B54" s="16"/>
      <c r="C54" s="1"/>
      <c r="D54" s="2"/>
      <c r="E54" s="230"/>
      <c r="F54" s="159"/>
      <c r="G54" s="159"/>
    </row>
    <row r="55" spans="1:7" s="63" customFormat="1">
      <c r="A55" s="3"/>
      <c r="B55" s="16"/>
      <c r="C55" s="1"/>
      <c r="D55" s="2"/>
      <c r="E55" s="230"/>
      <c r="F55" s="159"/>
      <c r="G55" s="159"/>
    </row>
    <row r="56" spans="1:7" s="245" customFormat="1">
      <c r="A56" s="3"/>
      <c r="B56" s="16"/>
      <c r="C56" s="1"/>
      <c r="D56" s="2"/>
      <c r="E56" s="230"/>
      <c r="F56" s="159"/>
      <c r="G56" s="159"/>
    </row>
    <row r="57" spans="1:7" s="63" customFormat="1">
      <c r="A57" s="3"/>
      <c r="B57" s="16"/>
      <c r="C57" s="1"/>
      <c r="D57" s="2"/>
      <c r="E57" s="230"/>
      <c r="F57" s="159"/>
      <c r="G57" s="159"/>
    </row>
    <row r="58" spans="1:7" s="63" customFormat="1">
      <c r="A58" s="3"/>
      <c r="B58" s="16"/>
      <c r="C58" s="1"/>
      <c r="D58" s="2"/>
      <c r="E58" s="230"/>
      <c r="F58" s="159"/>
      <c r="G58" s="159"/>
    </row>
    <row r="59" spans="1:7" s="63" customFormat="1">
      <c r="A59" s="3"/>
      <c r="B59" s="16"/>
      <c r="C59" s="1"/>
      <c r="D59" s="2"/>
      <c r="E59" s="230"/>
      <c r="F59" s="159"/>
      <c r="G59" s="159"/>
    </row>
    <row r="60" spans="1:7" s="63" customFormat="1">
      <c r="A60" s="3"/>
      <c r="B60" s="16"/>
      <c r="C60" s="1"/>
      <c r="D60" s="2"/>
      <c r="E60" s="230"/>
      <c r="F60" s="159"/>
      <c r="G60" s="159"/>
    </row>
    <row r="61" spans="1:7" s="135" customFormat="1" ht="28.95" customHeight="1">
      <c r="A61" s="361" t="s">
        <v>9</v>
      </c>
      <c r="B61" s="369"/>
      <c r="C61" s="334"/>
      <c r="D61" s="362"/>
      <c r="E61" s="370"/>
      <c r="F61" s="371"/>
      <c r="G61" s="319"/>
    </row>
    <row r="70" spans="1:7">
      <c r="A70" s="58"/>
      <c r="B70" s="58"/>
      <c r="C70" s="58"/>
      <c r="D70" s="58"/>
      <c r="E70" s="58"/>
      <c r="F70" s="58"/>
      <c r="G70" s="58"/>
    </row>
    <row r="71" spans="1:7">
      <c r="A71" s="58"/>
      <c r="B71" s="58"/>
      <c r="C71" s="58"/>
      <c r="D71" s="58"/>
      <c r="E71" s="58"/>
      <c r="F71" s="58"/>
      <c r="G71" s="58"/>
    </row>
    <row r="72" spans="1:7">
      <c r="A72" s="58"/>
      <c r="B72" s="58"/>
      <c r="C72" s="58"/>
      <c r="D72" s="58"/>
      <c r="E72" s="58"/>
      <c r="F72" s="58"/>
      <c r="G72" s="58"/>
    </row>
    <row r="73" spans="1:7">
      <c r="A73" s="58"/>
      <c r="B73" s="58"/>
      <c r="C73" s="58"/>
      <c r="D73" s="58"/>
      <c r="E73" s="58"/>
      <c r="F73" s="58"/>
      <c r="G73" s="58"/>
    </row>
    <row r="74" spans="1:7">
      <c r="A74" s="58"/>
      <c r="B74" s="58"/>
      <c r="C74" s="58"/>
      <c r="D74" s="58"/>
      <c r="E74" s="58"/>
      <c r="F74" s="58"/>
      <c r="G74" s="58"/>
    </row>
    <row r="75" spans="1:7">
      <c r="A75" s="58"/>
      <c r="B75" s="58"/>
      <c r="C75" s="58"/>
      <c r="D75" s="58"/>
      <c r="E75" s="58"/>
      <c r="F75" s="58"/>
      <c r="G75" s="58"/>
    </row>
    <row r="76" spans="1:7">
      <c r="A76" s="58"/>
      <c r="B76" s="58"/>
      <c r="C76" s="58"/>
      <c r="D76" s="58"/>
      <c r="E76" s="58"/>
      <c r="F76" s="58"/>
      <c r="G76" s="58"/>
    </row>
    <row r="77" spans="1:7">
      <c r="A77" s="58"/>
      <c r="B77" s="58"/>
      <c r="C77" s="58"/>
      <c r="D77" s="58"/>
      <c r="E77" s="58"/>
      <c r="F77" s="58"/>
      <c r="G77" s="58"/>
    </row>
    <row r="78" spans="1:7">
      <c r="A78" s="58"/>
      <c r="B78" s="58"/>
      <c r="C78" s="58"/>
      <c r="D78" s="58"/>
      <c r="E78" s="58"/>
      <c r="F78" s="58"/>
      <c r="G78" s="58"/>
    </row>
    <row r="79" spans="1:7">
      <c r="A79" s="58"/>
      <c r="B79" s="58"/>
      <c r="C79" s="58"/>
      <c r="D79" s="58"/>
      <c r="E79" s="58"/>
      <c r="F79" s="58"/>
      <c r="G79" s="58"/>
    </row>
    <row r="80" spans="1:7">
      <c r="A80" s="58"/>
      <c r="B80" s="58"/>
      <c r="C80" s="58"/>
      <c r="D80" s="58"/>
      <c r="E80" s="58"/>
      <c r="F80" s="58"/>
      <c r="G80" s="58"/>
    </row>
    <row r="81" spans="1:7">
      <c r="A81" s="58"/>
      <c r="B81" s="58"/>
      <c r="C81" s="58"/>
      <c r="D81" s="58"/>
      <c r="E81" s="58"/>
      <c r="F81" s="58"/>
      <c r="G81" s="58"/>
    </row>
    <row r="82" spans="1:7">
      <c r="A82" s="58"/>
      <c r="B82" s="58"/>
      <c r="C82" s="58"/>
      <c r="D82" s="58"/>
      <c r="E82" s="58"/>
      <c r="F82" s="58"/>
      <c r="G82" s="58"/>
    </row>
    <row r="83" spans="1:7">
      <c r="A83" s="58"/>
      <c r="B83" s="58"/>
      <c r="C83" s="58"/>
      <c r="D83" s="58"/>
      <c r="E83" s="58"/>
      <c r="F83" s="58"/>
      <c r="G83" s="58"/>
    </row>
    <row r="84" spans="1:7">
      <c r="A84" s="58"/>
      <c r="B84" s="58"/>
      <c r="C84" s="58"/>
      <c r="D84" s="58"/>
      <c r="E84" s="58"/>
      <c r="F84" s="58"/>
      <c r="G84" s="58"/>
    </row>
    <row r="85" spans="1:7">
      <c r="A85" s="58"/>
      <c r="B85" s="58"/>
      <c r="C85" s="58"/>
      <c r="D85" s="58"/>
      <c r="E85" s="58"/>
      <c r="F85" s="58"/>
      <c r="G85" s="58"/>
    </row>
    <row r="86" spans="1:7">
      <c r="A86" s="58"/>
      <c r="B86" s="58"/>
      <c r="C86" s="58"/>
      <c r="D86" s="58"/>
      <c r="E86" s="58"/>
      <c r="F86" s="58"/>
      <c r="G86" s="58"/>
    </row>
    <row r="87" spans="1:7">
      <c r="A87" s="58"/>
      <c r="B87" s="58"/>
      <c r="C87" s="58"/>
      <c r="D87" s="58"/>
      <c r="E87" s="58"/>
      <c r="F87" s="58"/>
      <c r="G87" s="58"/>
    </row>
    <row r="88" spans="1:7">
      <c r="A88" s="58"/>
      <c r="B88" s="58"/>
      <c r="C88" s="58"/>
      <c r="D88" s="58"/>
      <c r="E88" s="58"/>
      <c r="F88" s="58"/>
      <c r="G88" s="58"/>
    </row>
    <row r="89" spans="1:7">
      <c r="A89" s="58"/>
      <c r="B89" s="58"/>
      <c r="C89" s="58"/>
      <c r="D89" s="58"/>
      <c r="E89" s="58"/>
      <c r="F89" s="58"/>
      <c r="G89" s="58"/>
    </row>
    <row r="90" spans="1:7">
      <c r="A90" s="58"/>
      <c r="B90" s="58"/>
      <c r="C90" s="58"/>
      <c r="D90" s="58"/>
      <c r="E90" s="58"/>
      <c r="F90" s="58"/>
      <c r="G90" s="58"/>
    </row>
    <row r="91" spans="1:7">
      <c r="A91" s="58"/>
      <c r="B91" s="58"/>
      <c r="C91" s="58"/>
      <c r="D91" s="58"/>
      <c r="E91" s="58"/>
      <c r="F91" s="58"/>
      <c r="G91" s="58"/>
    </row>
    <row r="92" spans="1:7">
      <c r="A92" s="58"/>
      <c r="B92" s="58"/>
      <c r="C92" s="58"/>
      <c r="D92" s="58"/>
      <c r="E92" s="58"/>
      <c r="F92" s="58"/>
      <c r="G92" s="58"/>
    </row>
    <row r="93" spans="1:7">
      <c r="A93" s="58"/>
      <c r="B93" s="58"/>
      <c r="C93" s="58"/>
      <c r="D93" s="58"/>
      <c r="E93" s="58"/>
      <c r="F93" s="58"/>
      <c r="G93" s="58"/>
    </row>
    <row r="94" spans="1:7">
      <c r="A94" s="58"/>
      <c r="B94" s="58"/>
      <c r="C94" s="58"/>
      <c r="D94" s="58"/>
      <c r="E94" s="58"/>
      <c r="F94" s="58"/>
      <c r="G94" s="58"/>
    </row>
    <row r="95" spans="1:7">
      <c r="A95" s="58"/>
      <c r="B95" s="58"/>
      <c r="C95" s="58"/>
      <c r="D95" s="58"/>
      <c r="E95" s="58"/>
      <c r="F95" s="58"/>
      <c r="G95" s="58"/>
    </row>
    <row r="96" spans="1:7">
      <c r="A96" s="58"/>
      <c r="B96" s="58"/>
      <c r="C96" s="58"/>
      <c r="D96" s="58"/>
      <c r="E96" s="58"/>
      <c r="F96" s="58"/>
      <c r="G96" s="58"/>
    </row>
    <row r="97" spans="1:7">
      <c r="A97" s="58"/>
      <c r="B97" s="58"/>
      <c r="C97" s="58"/>
      <c r="D97" s="58"/>
      <c r="E97" s="58"/>
      <c r="F97" s="58"/>
      <c r="G97" s="58"/>
    </row>
    <row r="98" spans="1:7">
      <c r="A98" s="58"/>
      <c r="B98" s="58"/>
      <c r="C98" s="58"/>
      <c r="D98" s="58"/>
      <c r="E98" s="58"/>
      <c r="F98" s="58"/>
      <c r="G98" s="58"/>
    </row>
    <row r="99" spans="1:7">
      <c r="A99" s="58"/>
      <c r="B99" s="58"/>
      <c r="C99" s="58"/>
      <c r="D99" s="58"/>
      <c r="E99" s="58"/>
      <c r="F99" s="58"/>
      <c r="G99" s="58"/>
    </row>
    <row r="100" spans="1:7">
      <c r="A100" s="58"/>
      <c r="B100" s="58"/>
      <c r="C100" s="58"/>
      <c r="D100" s="58"/>
      <c r="E100" s="58"/>
      <c r="F100" s="58"/>
      <c r="G100" s="58"/>
    </row>
    <row r="101" spans="1:7">
      <c r="A101" s="58"/>
      <c r="B101" s="58"/>
      <c r="C101" s="58"/>
      <c r="D101" s="58"/>
      <c r="E101" s="58"/>
      <c r="F101" s="58"/>
      <c r="G101" s="58"/>
    </row>
    <row r="102" spans="1:7">
      <c r="A102" s="58"/>
      <c r="B102" s="58"/>
      <c r="C102" s="58"/>
      <c r="D102" s="58"/>
      <c r="E102" s="58"/>
      <c r="F102" s="58"/>
      <c r="G102" s="58"/>
    </row>
    <row r="103" spans="1:7">
      <c r="A103" s="58"/>
      <c r="B103" s="58"/>
      <c r="C103" s="58"/>
      <c r="D103" s="58"/>
      <c r="E103" s="58"/>
      <c r="F103" s="58"/>
      <c r="G103" s="58"/>
    </row>
    <row r="104" spans="1:7">
      <c r="A104" s="58"/>
      <c r="B104" s="58"/>
      <c r="C104" s="58"/>
      <c r="D104" s="58"/>
      <c r="E104" s="58"/>
      <c r="F104" s="58"/>
      <c r="G104" s="58"/>
    </row>
    <row r="105" spans="1:7">
      <c r="A105" s="58"/>
      <c r="B105" s="58"/>
      <c r="C105" s="58"/>
      <c r="D105" s="58"/>
      <c r="E105" s="58"/>
      <c r="F105" s="58"/>
      <c r="G105" s="58"/>
    </row>
    <row r="106" spans="1:7">
      <c r="A106" s="58"/>
      <c r="B106" s="58"/>
      <c r="C106" s="58"/>
      <c r="D106" s="58"/>
      <c r="E106" s="58"/>
      <c r="F106" s="58"/>
      <c r="G106" s="58"/>
    </row>
    <row r="107" spans="1:7">
      <c r="A107" s="58"/>
      <c r="B107" s="58"/>
      <c r="C107" s="58"/>
      <c r="D107" s="58"/>
      <c r="E107" s="58"/>
      <c r="F107" s="58"/>
      <c r="G107" s="58"/>
    </row>
    <row r="108" spans="1:7">
      <c r="A108" s="58"/>
      <c r="B108" s="58"/>
      <c r="C108" s="58"/>
      <c r="D108" s="58"/>
      <c r="E108" s="58"/>
      <c r="F108" s="58"/>
      <c r="G108" s="58"/>
    </row>
    <row r="109" spans="1:7">
      <c r="A109" s="58"/>
      <c r="B109" s="58"/>
      <c r="C109" s="58"/>
      <c r="D109" s="58"/>
      <c r="E109" s="58"/>
      <c r="F109" s="58"/>
      <c r="G109" s="58"/>
    </row>
    <row r="110" spans="1:7">
      <c r="A110" s="58"/>
      <c r="B110" s="58"/>
      <c r="C110" s="58"/>
      <c r="D110" s="58"/>
      <c r="E110" s="58"/>
      <c r="F110" s="58"/>
      <c r="G110" s="58"/>
    </row>
    <row r="111" spans="1:7">
      <c r="A111" s="58"/>
      <c r="B111" s="58"/>
      <c r="C111" s="58"/>
      <c r="D111" s="58"/>
      <c r="E111" s="58"/>
      <c r="F111" s="58"/>
      <c r="G111" s="58"/>
    </row>
    <row r="112" spans="1:7">
      <c r="A112" s="58"/>
      <c r="B112" s="58"/>
      <c r="C112" s="58"/>
      <c r="D112" s="58"/>
      <c r="E112" s="58"/>
      <c r="F112" s="58"/>
      <c r="G112" s="58"/>
    </row>
    <row r="113" spans="1:7">
      <c r="A113" s="58"/>
      <c r="B113" s="58"/>
      <c r="C113" s="58"/>
      <c r="D113" s="58"/>
      <c r="E113" s="58"/>
      <c r="F113" s="58"/>
      <c r="G113" s="58"/>
    </row>
    <row r="114" spans="1:7">
      <c r="A114" s="58"/>
      <c r="B114" s="58"/>
      <c r="C114" s="58"/>
      <c r="D114" s="58"/>
      <c r="E114" s="58"/>
      <c r="F114" s="58"/>
      <c r="G114" s="58"/>
    </row>
    <row r="115" spans="1:7">
      <c r="A115" s="58"/>
      <c r="B115" s="58"/>
      <c r="C115" s="58"/>
      <c r="D115" s="58"/>
      <c r="E115" s="58"/>
      <c r="F115" s="58"/>
      <c r="G115" s="58"/>
    </row>
    <row r="116" spans="1:7">
      <c r="A116" s="58"/>
      <c r="B116" s="58"/>
      <c r="C116" s="58"/>
      <c r="D116" s="58"/>
      <c r="E116" s="58"/>
      <c r="F116" s="58"/>
      <c r="G116" s="58"/>
    </row>
    <row r="117" spans="1:7">
      <c r="A117" s="58"/>
      <c r="B117" s="58"/>
      <c r="C117" s="58"/>
      <c r="D117" s="58"/>
      <c r="E117" s="58"/>
      <c r="F117" s="58"/>
      <c r="G117" s="58"/>
    </row>
    <row r="118" spans="1:7">
      <c r="A118" s="58"/>
      <c r="B118" s="58"/>
      <c r="C118" s="58"/>
      <c r="D118" s="58"/>
      <c r="E118" s="58"/>
      <c r="F118" s="58"/>
      <c r="G118" s="58"/>
    </row>
    <row r="119" spans="1:7">
      <c r="A119" s="58"/>
      <c r="B119" s="58"/>
      <c r="C119" s="58"/>
      <c r="D119" s="58"/>
      <c r="E119" s="58"/>
      <c r="F119" s="58"/>
      <c r="G119" s="58"/>
    </row>
    <row r="120" spans="1:7">
      <c r="A120" s="58"/>
      <c r="B120" s="58"/>
      <c r="C120" s="58"/>
      <c r="D120" s="58"/>
      <c r="E120" s="58"/>
      <c r="F120" s="58"/>
      <c r="G120" s="58"/>
    </row>
    <row r="121" spans="1:7">
      <c r="A121" s="58"/>
      <c r="B121" s="58"/>
      <c r="C121" s="58"/>
      <c r="D121" s="58"/>
      <c r="E121" s="58"/>
      <c r="F121" s="58"/>
      <c r="G121" s="58"/>
    </row>
    <row r="122" spans="1:7">
      <c r="A122" s="58"/>
      <c r="B122" s="58"/>
      <c r="C122" s="58"/>
      <c r="D122" s="58"/>
      <c r="E122" s="58"/>
      <c r="F122" s="58"/>
      <c r="G122" s="58"/>
    </row>
    <row r="123" spans="1:7">
      <c r="A123" s="58"/>
      <c r="B123" s="58"/>
      <c r="C123" s="58"/>
      <c r="D123" s="58"/>
      <c r="E123" s="58"/>
      <c r="F123" s="58"/>
      <c r="G123" s="58"/>
    </row>
    <row r="124" spans="1:7">
      <c r="A124" s="58"/>
      <c r="B124" s="58"/>
      <c r="C124" s="58"/>
      <c r="D124" s="58"/>
      <c r="E124" s="58"/>
      <c r="F124" s="58"/>
      <c r="G124" s="58"/>
    </row>
    <row r="125" spans="1:7">
      <c r="A125" s="58"/>
      <c r="B125" s="58"/>
      <c r="C125" s="58"/>
      <c r="D125" s="58"/>
      <c r="E125" s="58"/>
      <c r="F125" s="58"/>
      <c r="G125" s="58"/>
    </row>
    <row r="126" spans="1:7">
      <c r="A126" s="58"/>
      <c r="B126" s="58"/>
      <c r="C126" s="58"/>
      <c r="D126" s="58"/>
      <c r="E126" s="58"/>
      <c r="F126" s="58"/>
      <c r="G126" s="58"/>
    </row>
    <row r="127" spans="1:7">
      <c r="A127" s="58"/>
      <c r="B127" s="58"/>
      <c r="C127" s="58"/>
      <c r="D127" s="58"/>
      <c r="E127" s="58"/>
      <c r="F127" s="58"/>
      <c r="G127" s="58"/>
    </row>
    <row r="128" spans="1:7">
      <c r="A128" s="58"/>
      <c r="B128" s="58"/>
      <c r="C128" s="58"/>
      <c r="D128" s="58"/>
      <c r="E128" s="58"/>
      <c r="F128" s="58"/>
      <c r="G128" s="58"/>
    </row>
    <row r="129" spans="1:7">
      <c r="A129" s="58"/>
      <c r="B129" s="58"/>
      <c r="C129" s="58"/>
      <c r="D129" s="58"/>
      <c r="E129" s="58"/>
      <c r="F129" s="58"/>
      <c r="G129" s="58"/>
    </row>
    <row r="130" spans="1:7">
      <c r="A130" s="58"/>
      <c r="B130" s="58"/>
      <c r="C130" s="58"/>
      <c r="D130" s="58"/>
      <c r="E130" s="58"/>
      <c r="F130" s="58"/>
      <c r="G130" s="58"/>
    </row>
    <row r="131" spans="1:7">
      <c r="A131" s="58"/>
      <c r="B131" s="58"/>
      <c r="C131" s="58"/>
      <c r="D131" s="58"/>
      <c r="E131" s="58"/>
      <c r="F131" s="58"/>
      <c r="G131" s="58"/>
    </row>
    <row r="132" spans="1:7">
      <c r="A132" s="58"/>
      <c r="B132" s="58"/>
      <c r="C132" s="58"/>
      <c r="D132" s="58"/>
      <c r="E132" s="58"/>
      <c r="F132" s="58"/>
      <c r="G132" s="58"/>
    </row>
    <row r="133" spans="1:7">
      <c r="A133" s="58"/>
      <c r="B133" s="58"/>
      <c r="C133" s="58"/>
      <c r="D133" s="58"/>
      <c r="E133" s="58"/>
      <c r="F133" s="58"/>
      <c r="G133" s="58"/>
    </row>
    <row r="134" spans="1:7">
      <c r="A134" s="58"/>
      <c r="B134" s="58"/>
      <c r="C134" s="58"/>
      <c r="D134" s="58"/>
      <c r="E134" s="58"/>
      <c r="F134" s="58"/>
      <c r="G134" s="58"/>
    </row>
    <row r="135" spans="1:7">
      <c r="A135" s="58"/>
      <c r="B135" s="58"/>
      <c r="C135" s="58"/>
      <c r="D135" s="58"/>
      <c r="E135" s="58"/>
      <c r="F135" s="58"/>
      <c r="G135" s="58"/>
    </row>
    <row r="136" spans="1:7">
      <c r="A136" s="58"/>
      <c r="B136" s="58"/>
      <c r="C136" s="58"/>
      <c r="D136" s="58"/>
      <c r="E136" s="58"/>
      <c r="F136" s="58"/>
      <c r="G136" s="58"/>
    </row>
    <row r="137" spans="1:7">
      <c r="A137" s="58"/>
      <c r="B137" s="58"/>
      <c r="C137" s="58"/>
      <c r="D137" s="58"/>
      <c r="E137" s="58"/>
      <c r="F137" s="58"/>
      <c r="G137" s="58"/>
    </row>
    <row r="138" spans="1:7">
      <c r="A138" s="58"/>
      <c r="B138" s="58"/>
      <c r="C138" s="58"/>
      <c r="D138" s="58"/>
      <c r="E138" s="58"/>
      <c r="F138" s="58"/>
      <c r="G138" s="58"/>
    </row>
    <row r="139" spans="1:7">
      <c r="A139" s="58"/>
      <c r="B139" s="58"/>
      <c r="C139" s="58"/>
      <c r="D139" s="58"/>
      <c r="E139" s="58"/>
      <c r="F139" s="58"/>
      <c r="G139" s="58"/>
    </row>
    <row r="140" spans="1:7">
      <c r="A140" s="58"/>
      <c r="B140" s="58"/>
      <c r="C140" s="58"/>
      <c r="D140" s="58"/>
      <c r="E140" s="58"/>
      <c r="F140" s="58"/>
      <c r="G140" s="58"/>
    </row>
    <row r="141" spans="1:7">
      <c r="A141" s="58"/>
      <c r="B141" s="58"/>
      <c r="C141" s="58"/>
      <c r="D141" s="58"/>
      <c r="E141" s="58"/>
      <c r="F141" s="58"/>
      <c r="G141" s="58"/>
    </row>
    <row r="142" spans="1:7">
      <c r="A142" s="58"/>
      <c r="B142" s="58"/>
      <c r="C142" s="58"/>
      <c r="D142" s="58"/>
      <c r="E142" s="58"/>
      <c r="F142" s="58"/>
      <c r="G142" s="58"/>
    </row>
    <row r="143" spans="1:7">
      <c r="A143" s="58"/>
      <c r="B143" s="58"/>
      <c r="C143" s="58"/>
      <c r="D143" s="58"/>
      <c r="E143" s="58"/>
      <c r="F143" s="58"/>
      <c r="G143" s="58"/>
    </row>
    <row r="144" spans="1:7">
      <c r="A144" s="58"/>
      <c r="B144" s="58"/>
      <c r="C144" s="58"/>
      <c r="D144" s="58"/>
      <c r="E144" s="58"/>
      <c r="F144" s="58"/>
      <c r="G144" s="58"/>
    </row>
    <row r="145" spans="1:7">
      <c r="A145" s="58"/>
      <c r="B145" s="58"/>
      <c r="C145" s="58"/>
      <c r="D145" s="58"/>
      <c r="E145" s="58"/>
      <c r="F145" s="58"/>
      <c r="G145" s="58"/>
    </row>
    <row r="146" spans="1:7">
      <c r="A146" s="58"/>
      <c r="B146" s="58"/>
      <c r="C146" s="58"/>
      <c r="D146" s="58"/>
      <c r="E146" s="58"/>
      <c r="F146" s="58"/>
      <c r="G146" s="58"/>
    </row>
    <row r="147" spans="1:7">
      <c r="A147" s="58"/>
      <c r="B147" s="58"/>
      <c r="C147" s="58"/>
      <c r="D147" s="58"/>
      <c r="E147" s="58"/>
      <c r="F147" s="58"/>
      <c r="G147" s="58"/>
    </row>
    <row r="148" spans="1:7">
      <c r="A148" s="58"/>
      <c r="B148" s="58"/>
      <c r="C148" s="58"/>
      <c r="D148" s="58"/>
      <c r="E148" s="58"/>
      <c r="F148" s="58"/>
      <c r="G148" s="58"/>
    </row>
    <row r="149" spans="1:7">
      <c r="A149" s="58"/>
      <c r="B149" s="58"/>
      <c r="C149" s="58"/>
      <c r="D149" s="58"/>
      <c r="E149" s="58"/>
      <c r="F149" s="58"/>
      <c r="G149" s="58"/>
    </row>
    <row r="150" spans="1:7">
      <c r="A150" s="58"/>
      <c r="B150" s="58"/>
      <c r="C150" s="58"/>
      <c r="D150" s="58"/>
      <c r="E150" s="58"/>
      <c r="F150" s="58"/>
      <c r="G150" s="58"/>
    </row>
    <row r="151" spans="1:7">
      <c r="A151" s="58"/>
      <c r="B151" s="58"/>
      <c r="C151" s="58"/>
      <c r="D151" s="58"/>
      <c r="E151" s="58"/>
      <c r="F151" s="58"/>
      <c r="G151" s="58"/>
    </row>
    <row r="152" spans="1:7">
      <c r="A152" s="58"/>
      <c r="B152" s="58"/>
      <c r="C152" s="58"/>
      <c r="D152" s="58"/>
      <c r="E152" s="58"/>
      <c r="F152" s="58"/>
      <c r="G152" s="58"/>
    </row>
    <row r="153" spans="1:7">
      <c r="A153" s="58"/>
      <c r="B153" s="58"/>
      <c r="C153" s="58"/>
      <c r="D153" s="58"/>
      <c r="E153" s="58"/>
      <c r="F153" s="58"/>
      <c r="G153" s="58"/>
    </row>
    <row r="154" spans="1:7">
      <c r="A154" s="58"/>
      <c r="B154" s="58"/>
      <c r="C154" s="58"/>
      <c r="D154" s="58"/>
      <c r="E154" s="58"/>
      <c r="F154" s="58"/>
      <c r="G154" s="58"/>
    </row>
    <row r="155" spans="1:7">
      <c r="A155" s="58"/>
      <c r="B155" s="58"/>
      <c r="C155" s="58"/>
      <c r="D155" s="58"/>
      <c r="E155" s="58"/>
      <c r="F155" s="58"/>
      <c r="G155" s="58"/>
    </row>
    <row r="156" spans="1:7">
      <c r="A156" s="58"/>
      <c r="B156" s="58"/>
      <c r="C156" s="58"/>
      <c r="D156" s="58"/>
      <c r="E156" s="58"/>
      <c r="F156" s="58"/>
      <c r="G156" s="58"/>
    </row>
    <row r="157" spans="1:7">
      <c r="A157" s="58"/>
      <c r="B157" s="58"/>
      <c r="C157" s="58"/>
      <c r="D157" s="58"/>
      <c r="E157" s="58"/>
      <c r="F157" s="58"/>
      <c r="G157" s="58"/>
    </row>
    <row r="158" spans="1:7">
      <c r="A158" s="58"/>
      <c r="B158" s="58"/>
      <c r="C158" s="58"/>
      <c r="D158" s="58"/>
      <c r="E158" s="58"/>
      <c r="F158" s="58"/>
      <c r="G158" s="58"/>
    </row>
    <row r="159" spans="1:7">
      <c r="A159" s="58"/>
      <c r="B159" s="58"/>
      <c r="C159" s="58"/>
      <c r="D159" s="58"/>
      <c r="E159" s="58"/>
      <c r="F159" s="58"/>
      <c r="G159" s="58"/>
    </row>
    <row r="160" spans="1:7">
      <c r="A160" s="58"/>
      <c r="B160" s="58"/>
      <c r="C160" s="58"/>
      <c r="D160" s="58"/>
      <c r="E160" s="58"/>
      <c r="F160" s="58"/>
      <c r="G160" s="58"/>
    </row>
    <row r="161" spans="1:7">
      <c r="A161" s="58"/>
      <c r="B161" s="58"/>
      <c r="C161" s="58"/>
      <c r="D161" s="58"/>
      <c r="E161" s="58"/>
      <c r="F161" s="58"/>
      <c r="G161" s="58"/>
    </row>
    <row r="162" spans="1:7">
      <c r="A162" s="58"/>
      <c r="B162" s="58"/>
      <c r="C162" s="58"/>
      <c r="D162" s="58"/>
      <c r="E162" s="58"/>
      <c r="F162" s="58"/>
      <c r="G162" s="58"/>
    </row>
    <row r="163" spans="1:7">
      <c r="A163" s="58"/>
      <c r="B163" s="58"/>
      <c r="C163" s="58"/>
      <c r="D163" s="58"/>
      <c r="E163" s="58"/>
      <c r="F163" s="58"/>
      <c r="G163" s="58"/>
    </row>
    <row r="164" spans="1:7">
      <c r="A164" s="58"/>
      <c r="B164" s="58"/>
      <c r="C164" s="58"/>
      <c r="D164" s="58"/>
      <c r="E164" s="58"/>
      <c r="F164" s="58"/>
      <c r="G164" s="58"/>
    </row>
    <row r="165" spans="1:7">
      <c r="A165" s="58"/>
      <c r="B165" s="58"/>
      <c r="C165" s="58"/>
      <c r="D165" s="58"/>
      <c r="E165" s="58"/>
      <c r="F165" s="58"/>
      <c r="G165" s="58"/>
    </row>
    <row r="166" spans="1:7">
      <c r="A166" s="58"/>
      <c r="B166" s="58"/>
      <c r="C166" s="58"/>
      <c r="D166" s="58"/>
      <c r="E166" s="58"/>
      <c r="F166" s="58"/>
      <c r="G166" s="58"/>
    </row>
    <row r="167" spans="1:7">
      <c r="A167" s="58"/>
      <c r="B167" s="58"/>
      <c r="C167" s="58"/>
      <c r="D167" s="58"/>
      <c r="E167" s="58"/>
      <c r="F167" s="58"/>
      <c r="G167" s="58"/>
    </row>
    <row r="168" spans="1:7">
      <c r="A168" s="58"/>
      <c r="B168" s="58"/>
      <c r="C168" s="58"/>
      <c r="D168" s="58"/>
      <c r="E168" s="58"/>
      <c r="F168" s="58"/>
      <c r="G168" s="58"/>
    </row>
    <row r="169" spans="1:7">
      <c r="A169" s="58"/>
      <c r="B169" s="58"/>
      <c r="C169" s="58"/>
      <c r="D169" s="58"/>
      <c r="E169" s="58"/>
      <c r="F169" s="58"/>
      <c r="G169" s="58"/>
    </row>
    <row r="170" spans="1:7">
      <c r="A170" s="58"/>
      <c r="B170" s="58"/>
      <c r="C170" s="58"/>
      <c r="D170" s="58"/>
      <c r="E170" s="58"/>
      <c r="F170" s="58"/>
      <c r="G170" s="58"/>
    </row>
    <row r="171" spans="1:7">
      <c r="A171" s="58"/>
      <c r="B171" s="58"/>
      <c r="C171" s="58"/>
      <c r="D171" s="58"/>
      <c r="E171" s="58"/>
      <c r="F171" s="58"/>
      <c r="G171" s="58"/>
    </row>
    <row r="172" spans="1:7">
      <c r="A172" s="58"/>
      <c r="B172" s="58"/>
      <c r="C172" s="58"/>
      <c r="D172" s="58"/>
      <c r="E172" s="58"/>
      <c r="F172" s="58"/>
      <c r="G172" s="58"/>
    </row>
    <row r="173" spans="1:7">
      <c r="A173" s="58"/>
      <c r="B173" s="58"/>
      <c r="C173" s="58"/>
      <c r="D173" s="58"/>
      <c r="E173" s="58"/>
      <c r="F173" s="58"/>
      <c r="G173" s="58"/>
    </row>
    <row r="174" spans="1:7">
      <c r="A174" s="58"/>
      <c r="B174" s="58"/>
      <c r="C174" s="58"/>
      <c r="D174" s="58"/>
      <c r="E174" s="58"/>
      <c r="F174" s="58"/>
      <c r="G174" s="58"/>
    </row>
    <row r="175" spans="1:7">
      <c r="A175" s="58"/>
      <c r="B175" s="58"/>
      <c r="C175" s="58"/>
      <c r="D175" s="58"/>
      <c r="E175" s="58"/>
      <c r="F175" s="58"/>
      <c r="G175" s="58"/>
    </row>
    <row r="176" spans="1:7">
      <c r="A176" s="58"/>
      <c r="B176" s="58"/>
      <c r="C176" s="58"/>
      <c r="D176" s="58"/>
      <c r="E176" s="58"/>
      <c r="F176" s="58"/>
      <c r="G176" s="58"/>
    </row>
    <row r="177" spans="1:7">
      <c r="A177" s="58"/>
      <c r="B177" s="58"/>
      <c r="C177" s="58"/>
      <c r="D177" s="58"/>
      <c r="E177" s="58"/>
      <c r="F177" s="58"/>
      <c r="G177" s="58"/>
    </row>
    <row r="178" spans="1:7">
      <c r="A178" s="58"/>
      <c r="B178" s="58"/>
      <c r="C178" s="58"/>
      <c r="D178" s="58"/>
      <c r="E178" s="58"/>
      <c r="F178" s="58"/>
      <c r="G178" s="58"/>
    </row>
    <row r="202" spans="1:7">
      <c r="A202" s="58"/>
      <c r="B202" s="58"/>
      <c r="C202" s="58"/>
      <c r="D202" s="58"/>
      <c r="E202" s="58"/>
      <c r="F202" s="58"/>
      <c r="G202" s="58"/>
    </row>
    <row r="203" spans="1:7">
      <c r="A203" s="58"/>
      <c r="B203" s="58"/>
      <c r="C203" s="58"/>
      <c r="D203" s="58"/>
      <c r="E203" s="58"/>
      <c r="F203" s="58"/>
      <c r="G203" s="58"/>
    </row>
    <row r="204" spans="1:7">
      <c r="A204" s="58"/>
      <c r="B204" s="58"/>
      <c r="C204" s="58"/>
      <c r="D204" s="58"/>
      <c r="E204" s="58"/>
      <c r="F204" s="58"/>
      <c r="G204" s="58"/>
    </row>
    <row r="205" spans="1:7">
      <c r="A205" s="58"/>
      <c r="B205" s="58"/>
      <c r="C205" s="58"/>
      <c r="D205" s="58"/>
      <c r="E205" s="58"/>
      <c r="F205" s="58"/>
      <c r="G205" s="58"/>
    </row>
    <row r="206" spans="1:7">
      <c r="A206" s="58"/>
      <c r="B206" s="58"/>
      <c r="C206" s="58"/>
      <c r="D206" s="58"/>
      <c r="E206" s="58"/>
      <c r="F206" s="58"/>
      <c r="G206" s="58"/>
    </row>
    <row r="207" spans="1:7">
      <c r="A207" s="58"/>
      <c r="B207" s="58"/>
      <c r="C207" s="58"/>
      <c r="D207" s="58"/>
      <c r="E207" s="58"/>
      <c r="F207" s="58"/>
      <c r="G207" s="58"/>
    </row>
    <row r="208" spans="1:7">
      <c r="A208" s="58"/>
      <c r="B208" s="58"/>
      <c r="C208" s="58"/>
      <c r="D208" s="58"/>
      <c r="E208" s="58"/>
      <c r="F208" s="58"/>
      <c r="G208" s="58"/>
    </row>
    <row r="209" spans="1:7">
      <c r="A209" s="58"/>
      <c r="B209" s="58"/>
      <c r="C209" s="58"/>
      <c r="D209" s="58"/>
      <c r="E209" s="58"/>
      <c r="F209" s="58"/>
      <c r="G209" s="58"/>
    </row>
    <row r="210" spans="1:7">
      <c r="A210" s="58"/>
      <c r="B210" s="58"/>
      <c r="C210" s="58"/>
      <c r="D210" s="58"/>
      <c r="E210" s="58"/>
      <c r="F210" s="58"/>
      <c r="G210" s="58"/>
    </row>
    <row r="211" spans="1:7">
      <c r="A211" s="58"/>
      <c r="B211" s="58"/>
      <c r="C211" s="58"/>
      <c r="D211" s="58"/>
      <c r="E211" s="58"/>
      <c r="F211" s="58"/>
      <c r="G211" s="58"/>
    </row>
    <row r="212" spans="1:7">
      <c r="A212" s="58"/>
      <c r="B212" s="58"/>
      <c r="C212" s="58"/>
      <c r="D212" s="58"/>
      <c r="E212" s="58"/>
      <c r="F212" s="58"/>
      <c r="G212" s="58"/>
    </row>
    <row r="213" spans="1:7">
      <c r="A213" s="58"/>
      <c r="B213" s="58"/>
      <c r="C213" s="58"/>
      <c r="D213" s="58"/>
      <c r="E213" s="58"/>
      <c r="F213" s="58"/>
      <c r="G213" s="58"/>
    </row>
    <row r="214" spans="1:7">
      <c r="A214" s="58"/>
      <c r="B214" s="58"/>
      <c r="C214" s="58"/>
      <c r="D214" s="58"/>
      <c r="E214" s="58"/>
      <c r="F214" s="58"/>
      <c r="G214" s="58"/>
    </row>
    <row r="215" spans="1:7">
      <c r="A215" s="58"/>
      <c r="B215" s="58"/>
      <c r="C215" s="58"/>
      <c r="D215" s="58"/>
      <c r="E215" s="58"/>
      <c r="F215" s="58"/>
      <c r="G215" s="58"/>
    </row>
    <row r="216" spans="1:7">
      <c r="A216" s="58"/>
      <c r="B216" s="58"/>
      <c r="C216" s="58"/>
      <c r="D216" s="58"/>
      <c r="E216" s="58"/>
      <c r="F216" s="58"/>
      <c r="G216" s="58"/>
    </row>
    <row r="217" spans="1:7">
      <c r="A217" s="58"/>
      <c r="B217" s="58"/>
      <c r="C217" s="58"/>
      <c r="D217" s="58"/>
      <c r="E217" s="58"/>
      <c r="F217" s="58"/>
      <c r="G217" s="58"/>
    </row>
    <row r="218" spans="1:7">
      <c r="A218" s="58"/>
      <c r="B218" s="58"/>
      <c r="C218" s="58"/>
      <c r="D218" s="58"/>
      <c r="E218" s="58"/>
      <c r="F218" s="58"/>
      <c r="G218" s="58"/>
    </row>
    <row r="219" spans="1:7">
      <c r="A219" s="58"/>
      <c r="B219" s="58"/>
      <c r="C219" s="58"/>
      <c r="D219" s="58"/>
      <c r="E219" s="58"/>
      <c r="F219" s="58"/>
      <c r="G219" s="58"/>
    </row>
    <row r="220" spans="1:7">
      <c r="A220" s="58"/>
      <c r="B220" s="58"/>
      <c r="C220" s="58"/>
      <c r="D220" s="58"/>
      <c r="E220" s="58"/>
      <c r="F220" s="58"/>
      <c r="G220" s="58"/>
    </row>
    <row r="221" spans="1:7">
      <c r="A221" s="58"/>
      <c r="B221" s="58"/>
      <c r="C221" s="58"/>
      <c r="D221" s="58"/>
      <c r="E221" s="58"/>
      <c r="F221" s="58"/>
      <c r="G221" s="58"/>
    </row>
    <row r="222" spans="1:7">
      <c r="A222" s="58"/>
      <c r="B222" s="58"/>
      <c r="C222" s="58"/>
      <c r="D222" s="58"/>
      <c r="E222" s="58"/>
      <c r="F222" s="58"/>
      <c r="G222" s="58"/>
    </row>
    <row r="223" spans="1:7">
      <c r="A223" s="58"/>
      <c r="B223" s="58"/>
      <c r="C223" s="58"/>
      <c r="D223" s="58"/>
      <c r="E223" s="58"/>
      <c r="F223" s="58"/>
      <c r="G223" s="58"/>
    </row>
    <row r="224" spans="1:7">
      <c r="A224" s="58"/>
      <c r="B224" s="58"/>
      <c r="C224" s="58"/>
      <c r="D224" s="58"/>
      <c r="E224" s="58"/>
      <c r="F224" s="58"/>
      <c r="G224" s="58"/>
    </row>
    <row r="225" spans="1:7">
      <c r="A225" s="58"/>
      <c r="B225" s="58"/>
      <c r="C225" s="58"/>
      <c r="D225" s="58"/>
      <c r="E225" s="58"/>
      <c r="F225" s="58"/>
      <c r="G225" s="58"/>
    </row>
    <row r="226" spans="1:7">
      <c r="A226" s="58"/>
      <c r="B226" s="58"/>
      <c r="C226" s="58"/>
      <c r="D226" s="58"/>
      <c r="E226" s="58"/>
      <c r="F226" s="58"/>
      <c r="G226" s="58"/>
    </row>
    <row r="227" spans="1:7">
      <c r="A227" s="58"/>
      <c r="B227" s="58"/>
      <c r="C227" s="58"/>
      <c r="D227" s="58"/>
      <c r="E227" s="58"/>
      <c r="F227" s="58"/>
      <c r="G227" s="58"/>
    </row>
    <row r="228" spans="1:7">
      <c r="A228" s="58"/>
      <c r="B228" s="58"/>
      <c r="C228" s="58"/>
      <c r="D228" s="58"/>
      <c r="E228" s="58"/>
      <c r="F228" s="58"/>
      <c r="G228" s="58"/>
    </row>
    <row r="229" spans="1:7">
      <c r="A229" s="58"/>
      <c r="B229" s="58"/>
      <c r="C229" s="58"/>
      <c r="D229" s="58"/>
      <c r="E229" s="58"/>
      <c r="F229" s="58"/>
      <c r="G229" s="58"/>
    </row>
    <row r="230" spans="1:7">
      <c r="A230" s="58"/>
      <c r="B230" s="58"/>
      <c r="C230" s="58"/>
      <c r="D230" s="58"/>
      <c r="E230" s="58"/>
      <c r="F230" s="58"/>
      <c r="G230" s="58"/>
    </row>
    <row r="231" spans="1:7">
      <c r="A231" s="58"/>
      <c r="B231" s="58"/>
      <c r="C231" s="58"/>
      <c r="D231" s="58"/>
      <c r="E231" s="58"/>
      <c r="F231" s="58"/>
      <c r="G231" s="58"/>
    </row>
    <row r="232" spans="1:7">
      <c r="A232" s="58"/>
      <c r="B232" s="58"/>
      <c r="C232" s="58"/>
      <c r="D232" s="58"/>
      <c r="E232" s="58"/>
      <c r="F232" s="58"/>
      <c r="G232" s="58"/>
    </row>
    <row r="233" spans="1:7">
      <c r="A233" s="58"/>
      <c r="B233" s="58"/>
      <c r="C233" s="58"/>
      <c r="D233" s="58"/>
      <c r="E233" s="58"/>
      <c r="F233" s="58"/>
      <c r="G233" s="58"/>
    </row>
    <row r="234" spans="1:7">
      <c r="A234" s="58"/>
      <c r="B234" s="58"/>
      <c r="C234" s="58"/>
      <c r="D234" s="58"/>
      <c r="E234" s="58"/>
      <c r="F234" s="58"/>
      <c r="G234" s="58"/>
    </row>
    <row r="235" spans="1:7">
      <c r="A235" s="58"/>
      <c r="B235" s="58"/>
      <c r="C235" s="58"/>
      <c r="D235" s="58"/>
      <c r="E235" s="58"/>
      <c r="F235" s="58"/>
      <c r="G235" s="58"/>
    </row>
    <row r="236" spans="1:7">
      <c r="A236" s="58"/>
      <c r="B236" s="58"/>
      <c r="C236" s="58"/>
      <c r="D236" s="58"/>
      <c r="E236" s="58"/>
      <c r="F236" s="58"/>
      <c r="G236" s="58"/>
    </row>
    <row r="237" spans="1:7">
      <c r="A237" s="58"/>
      <c r="B237" s="58"/>
      <c r="C237" s="58"/>
      <c r="D237" s="58"/>
      <c r="E237" s="58"/>
      <c r="F237" s="58"/>
      <c r="G237" s="58"/>
    </row>
    <row r="238" spans="1:7">
      <c r="A238" s="58"/>
      <c r="B238" s="58"/>
      <c r="C238" s="58"/>
      <c r="D238" s="58"/>
      <c r="E238" s="58"/>
      <c r="F238" s="58"/>
      <c r="G238" s="58"/>
    </row>
    <row r="239" spans="1:7">
      <c r="A239" s="58"/>
      <c r="B239" s="58"/>
      <c r="C239" s="58"/>
      <c r="D239" s="58"/>
      <c r="E239" s="58"/>
      <c r="F239" s="58"/>
      <c r="G239" s="58"/>
    </row>
    <row r="240" spans="1:7">
      <c r="A240" s="58"/>
      <c r="B240" s="58"/>
      <c r="C240" s="58"/>
      <c r="D240" s="58"/>
      <c r="E240" s="58"/>
      <c r="F240" s="58"/>
      <c r="G240" s="58"/>
    </row>
    <row r="241" spans="1:7">
      <c r="A241" s="58"/>
      <c r="B241" s="58"/>
      <c r="C241" s="58"/>
      <c r="D241" s="58"/>
      <c r="E241" s="58"/>
      <c r="F241" s="58"/>
      <c r="G241" s="58"/>
    </row>
    <row r="242" spans="1:7">
      <c r="A242" s="58"/>
      <c r="B242" s="58"/>
      <c r="C242" s="58"/>
      <c r="D242" s="58"/>
      <c r="E242" s="58"/>
      <c r="F242" s="58"/>
      <c r="G242" s="58"/>
    </row>
    <row r="243" spans="1:7">
      <c r="A243" s="58"/>
      <c r="B243" s="58"/>
      <c r="C243" s="58"/>
      <c r="D243" s="58"/>
      <c r="E243" s="58"/>
      <c r="F243" s="58"/>
      <c r="G243" s="58"/>
    </row>
    <row r="244" spans="1:7">
      <c r="A244" s="58"/>
      <c r="B244" s="58"/>
      <c r="C244" s="58"/>
      <c r="D244" s="58"/>
      <c r="E244" s="58"/>
      <c r="F244" s="58"/>
      <c r="G244" s="58"/>
    </row>
    <row r="245" spans="1:7">
      <c r="A245" s="58"/>
      <c r="B245" s="58"/>
      <c r="C245" s="58"/>
      <c r="D245" s="58"/>
      <c r="E245" s="58"/>
      <c r="F245" s="58"/>
      <c r="G245" s="58"/>
    </row>
    <row r="246" spans="1:7">
      <c r="A246" s="58"/>
      <c r="B246" s="58"/>
      <c r="C246" s="58"/>
      <c r="D246" s="58"/>
      <c r="E246" s="58"/>
      <c r="F246" s="58"/>
      <c r="G246" s="58"/>
    </row>
    <row r="247" spans="1:7">
      <c r="A247" s="58"/>
      <c r="B247" s="58"/>
      <c r="C247" s="58"/>
      <c r="D247" s="58"/>
      <c r="E247" s="58"/>
      <c r="F247" s="58"/>
      <c r="G247" s="58"/>
    </row>
    <row r="248" spans="1:7">
      <c r="A248" s="58"/>
      <c r="B248" s="58"/>
      <c r="C248" s="58"/>
      <c r="D248" s="58"/>
      <c r="E248" s="58"/>
      <c r="F248" s="58"/>
      <c r="G248" s="58"/>
    </row>
    <row r="249" spans="1:7">
      <c r="A249" s="58"/>
      <c r="B249" s="58"/>
      <c r="C249" s="58"/>
      <c r="D249" s="58"/>
      <c r="E249" s="58"/>
      <c r="F249" s="58"/>
      <c r="G249" s="58"/>
    </row>
    <row r="250" spans="1:7">
      <c r="A250" s="58"/>
      <c r="B250" s="58"/>
      <c r="C250" s="58"/>
      <c r="D250" s="58"/>
      <c r="E250" s="58"/>
      <c r="F250" s="58"/>
      <c r="G250" s="58"/>
    </row>
    <row r="251" spans="1:7">
      <c r="A251" s="58"/>
      <c r="B251" s="58"/>
      <c r="C251" s="58"/>
      <c r="D251" s="58"/>
      <c r="E251" s="58"/>
      <c r="F251" s="58"/>
      <c r="G251" s="58"/>
    </row>
    <row r="252" spans="1:7">
      <c r="A252" s="58"/>
      <c r="B252" s="58"/>
      <c r="C252" s="58"/>
      <c r="D252" s="58"/>
      <c r="E252" s="58"/>
      <c r="F252" s="58"/>
      <c r="G252" s="58"/>
    </row>
    <row r="253" spans="1:7">
      <c r="A253" s="58"/>
      <c r="B253" s="58"/>
      <c r="C253" s="58"/>
      <c r="D253" s="58"/>
      <c r="E253" s="58"/>
      <c r="F253" s="58"/>
      <c r="G253" s="58"/>
    </row>
    <row r="254" spans="1:7">
      <c r="A254" s="58"/>
      <c r="B254" s="58"/>
      <c r="C254" s="58"/>
      <c r="D254" s="58"/>
      <c r="E254" s="58"/>
      <c r="F254" s="58"/>
      <c r="G254" s="58"/>
    </row>
    <row r="255" spans="1:7">
      <c r="A255" s="58"/>
      <c r="B255" s="58"/>
      <c r="C255" s="58"/>
      <c r="D255" s="58"/>
      <c r="E255" s="58"/>
      <c r="F255" s="58"/>
      <c r="G255" s="58"/>
    </row>
    <row r="256" spans="1:7">
      <c r="A256" s="58"/>
      <c r="B256" s="58"/>
      <c r="C256" s="58"/>
      <c r="D256" s="58"/>
      <c r="E256" s="58"/>
      <c r="F256" s="58"/>
      <c r="G256" s="58"/>
    </row>
    <row r="257" spans="1:7">
      <c r="A257" s="58"/>
      <c r="B257" s="58"/>
      <c r="C257" s="58"/>
      <c r="D257" s="58"/>
      <c r="E257" s="58"/>
      <c r="F257" s="58"/>
      <c r="G257" s="58"/>
    </row>
    <row r="258" spans="1:7">
      <c r="A258" s="58"/>
      <c r="B258" s="58"/>
      <c r="C258" s="58"/>
      <c r="D258" s="58"/>
      <c r="E258" s="58"/>
      <c r="F258" s="58"/>
      <c r="G258" s="58"/>
    </row>
    <row r="259" spans="1:7">
      <c r="A259" s="58"/>
      <c r="B259" s="58"/>
      <c r="C259" s="58"/>
      <c r="D259" s="58"/>
      <c r="E259" s="58"/>
      <c r="F259" s="58"/>
      <c r="G259" s="58"/>
    </row>
    <row r="260" spans="1:7">
      <c r="A260" s="58"/>
      <c r="B260" s="58"/>
      <c r="C260" s="58"/>
      <c r="D260" s="58"/>
      <c r="E260" s="58"/>
      <c r="F260" s="58"/>
      <c r="G260" s="58"/>
    </row>
    <row r="261" spans="1:7">
      <c r="A261" s="58"/>
      <c r="B261" s="58"/>
      <c r="C261" s="58"/>
      <c r="D261" s="58"/>
      <c r="E261" s="58"/>
      <c r="F261" s="58"/>
      <c r="G261" s="58"/>
    </row>
    <row r="262" spans="1:7">
      <c r="A262" s="58"/>
      <c r="B262" s="58"/>
      <c r="C262" s="58"/>
      <c r="D262" s="58"/>
      <c r="E262" s="58"/>
      <c r="F262" s="58"/>
      <c r="G262" s="58"/>
    </row>
    <row r="263" spans="1:7">
      <c r="A263" s="58"/>
      <c r="B263" s="58"/>
      <c r="C263" s="58"/>
      <c r="D263" s="58"/>
      <c r="E263" s="58"/>
      <c r="F263" s="58"/>
      <c r="G263" s="58"/>
    </row>
    <row r="264" spans="1:7">
      <c r="A264" s="58"/>
      <c r="B264" s="58"/>
      <c r="C264" s="58"/>
      <c r="D264" s="58"/>
      <c r="E264" s="58"/>
      <c r="F264" s="58"/>
      <c r="G264" s="58"/>
    </row>
    <row r="265" spans="1:7">
      <c r="A265" s="58"/>
      <c r="B265" s="58"/>
      <c r="C265" s="58"/>
      <c r="D265" s="58"/>
      <c r="E265" s="58"/>
      <c r="F265" s="58"/>
      <c r="G265" s="58"/>
    </row>
    <row r="266" spans="1:7">
      <c r="A266" s="58"/>
      <c r="B266" s="58"/>
      <c r="C266" s="58"/>
      <c r="D266" s="58"/>
      <c r="E266" s="58"/>
      <c r="F266" s="58"/>
      <c r="G266" s="58"/>
    </row>
    <row r="267" spans="1:7">
      <c r="A267" s="58"/>
      <c r="B267" s="58"/>
      <c r="C267" s="58"/>
      <c r="D267" s="58"/>
      <c r="E267" s="58"/>
      <c r="F267" s="58"/>
      <c r="G267" s="58"/>
    </row>
    <row r="268" spans="1:7">
      <c r="A268" s="58"/>
      <c r="B268" s="58"/>
      <c r="C268" s="58"/>
      <c r="D268" s="58"/>
      <c r="E268" s="58"/>
      <c r="F268" s="58"/>
      <c r="G268" s="58"/>
    </row>
    <row r="269" spans="1:7">
      <c r="A269" s="58"/>
      <c r="B269" s="58"/>
      <c r="C269" s="58"/>
      <c r="D269" s="58"/>
      <c r="E269" s="58"/>
      <c r="F269" s="58"/>
      <c r="G269" s="58"/>
    </row>
    <row r="270" spans="1:7">
      <c r="A270" s="58"/>
      <c r="B270" s="58"/>
      <c r="C270" s="58"/>
      <c r="D270" s="58"/>
      <c r="E270" s="58"/>
      <c r="F270" s="58"/>
      <c r="G270" s="58"/>
    </row>
    <row r="271" spans="1:7">
      <c r="A271" s="58"/>
      <c r="B271" s="58"/>
      <c r="C271" s="58"/>
      <c r="D271" s="58"/>
      <c r="E271" s="58"/>
      <c r="F271" s="58"/>
      <c r="G271" s="58"/>
    </row>
    <row r="272" spans="1:7">
      <c r="A272" s="58"/>
      <c r="B272" s="58"/>
      <c r="C272" s="58"/>
      <c r="D272" s="58"/>
      <c r="E272" s="58"/>
      <c r="F272" s="58"/>
      <c r="G272" s="58"/>
    </row>
    <row r="273" spans="1:7">
      <c r="A273" s="58"/>
      <c r="B273" s="58"/>
      <c r="C273" s="58"/>
      <c r="D273" s="58"/>
      <c r="E273" s="58"/>
      <c r="F273" s="58"/>
      <c r="G273" s="58"/>
    </row>
    <row r="274" spans="1:7">
      <c r="A274" s="58"/>
      <c r="B274" s="58"/>
      <c r="C274" s="58"/>
      <c r="D274" s="58"/>
      <c r="E274" s="58"/>
      <c r="F274" s="58"/>
      <c r="G274" s="58"/>
    </row>
    <row r="275" spans="1:7">
      <c r="A275" s="58"/>
      <c r="B275" s="58"/>
      <c r="C275" s="58"/>
      <c r="D275" s="58"/>
      <c r="E275" s="58"/>
      <c r="F275" s="58"/>
      <c r="G275" s="58"/>
    </row>
    <row r="276" spans="1:7">
      <c r="A276" s="58"/>
      <c r="B276" s="58"/>
      <c r="C276" s="58"/>
      <c r="D276" s="58"/>
      <c r="E276" s="58"/>
      <c r="F276" s="58"/>
      <c r="G276" s="58"/>
    </row>
    <row r="277" spans="1:7">
      <c r="A277" s="58"/>
      <c r="B277" s="58"/>
      <c r="C277" s="58"/>
      <c r="D277" s="58"/>
      <c r="E277" s="58"/>
      <c r="F277" s="58"/>
      <c r="G277" s="58"/>
    </row>
    <row r="278" spans="1:7">
      <c r="A278" s="58"/>
      <c r="B278" s="58"/>
      <c r="C278" s="58"/>
      <c r="D278" s="58"/>
      <c r="E278" s="58"/>
      <c r="F278" s="58"/>
      <c r="G278" s="58"/>
    </row>
    <row r="279" spans="1:7">
      <c r="A279" s="58"/>
      <c r="B279" s="58"/>
      <c r="C279" s="58"/>
      <c r="D279" s="58"/>
      <c r="E279" s="58"/>
      <c r="F279" s="58"/>
      <c r="G279" s="58"/>
    </row>
    <row r="280" spans="1:7">
      <c r="A280" s="58"/>
      <c r="B280" s="58"/>
      <c r="C280" s="58"/>
      <c r="D280" s="58"/>
      <c r="E280" s="58"/>
      <c r="F280" s="58"/>
      <c r="G280" s="58"/>
    </row>
    <row r="281" spans="1:7">
      <c r="A281" s="58"/>
      <c r="B281" s="58"/>
      <c r="C281" s="58"/>
      <c r="D281" s="58"/>
      <c r="E281" s="58"/>
      <c r="F281" s="58"/>
      <c r="G281" s="58"/>
    </row>
    <row r="282" spans="1:7">
      <c r="A282" s="58"/>
      <c r="B282" s="58"/>
      <c r="C282" s="58"/>
      <c r="D282" s="58"/>
      <c r="E282" s="58"/>
      <c r="F282" s="58"/>
      <c r="G282" s="58"/>
    </row>
    <row r="283" spans="1:7">
      <c r="A283" s="58"/>
      <c r="B283" s="58"/>
      <c r="C283" s="58"/>
      <c r="D283" s="58"/>
      <c r="E283" s="58"/>
      <c r="F283" s="58"/>
      <c r="G283" s="58"/>
    </row>
    <row r="284" spans="1:7">
      <c r="A284" s="58"/>
      <c r="B284" s="58"/>
      <c r="C284" s="58"/>
      <c r="D284" s="58"/>
      <c r="E284" s="58"/>
      <c r="F284" s="58"/>
      <c r="G284" s="58"/>
    </row>
    <row r="285" spans="1:7">
      <c r="A285" s="58"/>
      <c r="B285" s="58"/>
      <c r="C285" s="58"/>
      <c r="D285" s="58"/>
      <c r="E285" s="58"/>
      <c r="F285" s="58"/>
      <c r="G285" s="58"/>
    </row>
    <row r="286" spans="1:7">
      <c r="A286" s="58"/>
      <c r="B286" s="58"/>
      <c r="C286" s="58"/>
      <c r="D286" s="58"/>
      <c r="E286" s="58"/>
      <c r="F286" s="58"/>
      <c r="G286" s="58"/>
    </row>
    <row r="287" spans="1:7">
      <c r="A287" s="58"/>
      <c r="B287" s="58"/>
      <c r="C287" s="58"/>
      <c r="D287" s="58"/>
      <c r="E287" s="58"/>
      <c r="F287" s="58"/>
      <c r="G287" s="58"/>
    </row>
    <row r="288" spans="1:7">
      <c r="A288" s="58"/>
      <c r="B288" s="58"/>
      <c r="C288" s="58"/>
      <c r="D288" s="58"/>
      <c r="E288" s="58"/>
      <c r="F288" s="58"/>
      <c r="G288" s="58"/>
    </row>
    <row r="289" spans="1:7">
      <c r="A289" s="58"/>
      <c r="B289" s="58"/>
      <c r="C289" s="58"/>
      <c r="D289" s="58"/>
      <c r="E289" s="58"/>
      <c r="F289" s="58"/>
      <c r="G289" s="58"/>
    </row>
    <row r="290" spans="1:7">
      <c r="A290" s="58"/>
      <c r="B290" s="58"/>
      <c r="C290" s="58"/>
      <c r="D290" s="58"/>
      <c r="E290" s="58"/>
      <c r="F290" s="58"/>
      <c r="G290" s="58"/>
    </row>
    <row r="291" spans="1:7">
      <c r="A291" s="58"/>
      <c r="B291" s="58"/>
      <c r="C291" s="58"/>
      <c r="D291" s="58"/>
      <c r="E291" s="58"/>
      <c r="F291" s="58"/>
      <c r="G291" s="58"/>
    </row>
    <row r="292" spans="1:7">
      <c r="A292" s="58"/>
      <c r="B292" s="58"/>
      <c r="C292" s="58"/>
      <c r="D292" s="58"/>
      <c r="E292" s="58"/>
      <c r="F292" s="58"/>
      <c r="G292" s="58"/>
    </row>
    <row r="293" spans="1:7">
      <c r="A293" s="58"/>
      <c r="B293" s="58"/>
      <c r="C293" s="58"/>
      <c r="D293" s="58"/>
      <c r="E293" s="58"/>
      <c r="F293" s="58"/>
      <c r="G293" s="58"/>
    </row>
    <row r="294" spans="1:7">
      <c r="A294" s="58"/>
      <c r="B294" s="58"/>
      <c r="C294" s="58"/>
      <c r="D294" s="58"/>
      <c r="E294" s="58"/>
      <c r="F294" s="58"/>
      <c r="G294" s="58"/>
    </row>
    <row r="295" spans="1:7">
      <c r="A295" s="58"/>
      <c r="B295" s="58"/>
      <c r="C295" s="58"/>
      <c r="D295" s="58"/>
      <c r="E295" s="58"/>
      <c r="F295" s="58"/>
      <c r="G295" s="58"/>
    </row>
    <row r="296" spans="1:7">
      <c r="A296" s="58"/>
      <c r="B296" s="58"/>
      <c r="C296" s="58"/>
      <c r="D296" s="58"/>
      <c r="E296" s="58"/>
      <c r="F296" s="58"/>
      <c r="G296" s="58"/>
    </row>
    <row r="297" spans="1:7">
      <c r="A297" s="58"/>
      <c r="B297" s="58"/>
      <c r="C297" s="58"/>
      <c r="D297" s="58"/>
      <c r="E297" s="58"/>
      <c r="F297" s="58"/>
      <c r="G297" s="58"/>
    </row>
    <row r="298" spans="1:7">
      <c r="A298" s="58"/>
      <c r="B298" s="58"/>
      <c r="C298" s="58"/>
      <c r="D298" s="58"/>
      <c r="E298" s="58"/>
      <c r="F298" s="58"/>
      <c r="G298" s="58"/>
    </row>
    <row r="299" spans="1:7">
      <c r="A299" s="58"/>
      <c r="B299" s="58"/>
      <c r="C299" s="58"/>
      <c r="D299" s="58"/>
      <c r="E299" s="58"/>
      <c r="F299" s="58"/>
      <c r="G299" s="58"/>
    </row>
    <row r="300" spans="1:7">
      <c r="A300" s="58"/>
      <c r="B300" s="58"/>
      <c r="C300" s="58"/>
      <c r="D300" s="58"/>
      <c r="E300" s="58"/>
      <c r="F300" s="58"/>
      <c r="G300" s="58"/>
    </row>
    <row r="301" spans="1:7">
      <c r="A301" s="58"/>
      <c r="B301" s="58"/>
      <c r="C301" s="58"/>
      <c r="D301" s="58"/>
      <c r="E301" s="58"/>
      <c r="F301" s="58"/>
      <c r="G301" s="58"/>
    </row>
    <row r="302" spans="1:7">
      <c r="A302" s="58"/>
      <c r="B302" s="58"/>
      <c r="C302" s="58"/>
      <c r="D302" s="58"/>
      <c r="E302" s="58"/>
      <c r="F302" s="58"/>
      <c r="G302" s="58"/>
    </row>
    <row r="303" spans="1:7">
      <c r="A303" s="58"/>
      <c r="B303" s="58"/>
      <c r="C303" s="58"/>
      <c r="D303" s="58"/>
      <c r="E303" s="58"/>
      <c r="F303" s="58"/>
      <c r="G303" s="58"/>
    </row>
    <row r="304" spans="1:7">
      <c r="A304" s="58"/>
      <c r="B304" s="58"/>
      <c r="C304" s="58"/>
      <c r="D304" s="58"/>
      <c r="E304" s="58"/>
      <c r="F304" s="58"/>
      <c r="G304" s="58"/>
    </row>
    <row r="305" spans="1:7">
      <c r="A305" s="58"/>
      <c r="B305" s="58"/>
      <c r="C305" s="58"/>
      <c r="D305" s="58"/>
      <c r="E305" s="58"/>
      <c r="F305" s="58"/>
      <c r="G305" s="58"/>
    </row>
    <row r="306" spans="1:7">
      <c r="A306" s="58"/>
      <c r="B306" s="58"/>
      <c r="C306" s="58"/>
      <c r="D306" s="58"/>
      <c r="E306" s="58"/>
      <c r="F306" s="58"/>
      <c r="G306" s="58"/>
    </row>
    <row r="307" spans="1:7">
      <c r="A307" s="58"/>
      <c r="B307" s="58"/>
      <c r="C307" s="58"/>
      <c r="D307" s="58"/>
      <c r="E307" s="58"/>
      <c r="F307" s="58"/>
      <c r="G307" s="58"/>
    </row>
    <row r="308" spans="1:7">
      <c r="A308" s="58"/>
      <c r="B308" s="58"/>
      <c r="C308" s="58"/>
      <c r="D308" s="58"/>
      <c r="E308" s="58"/>
      <c r="F308" s="58"/>
      <c r="G308" s="58"/>
    </row>
    <row r="309" spans="1:7">
      <c r="A309" s="58"/>
      <c r="B309" s="58"/>
      <c r="C309" s="58"/>
      <c r="D309" s="58"/>
      <c r="E309" s="58"/>
      <c r="F309" s="58"/>
      <c r="G309" s="58"/>
    </row>
    <row r="310" spans="1:7">
      <c r="A310" s="58"/>
      <c r="B310" s="58"/>
      <c r="C310" s="58"/>
      <c r="D310" s="58"/>
      <c r="E310" s="58"/>
      <c r="F310" s="58"/>
      <c r="G310" s="58"/>
    </row>
    <row r="311" spans="1:7">
      <c r="A311" s="58"/>
      <c r="B311" s="58"/>
      <c r="C311" s="58"/>
      <c r="D311" s="58"/>
      <c r="E311" s="58"/>
      <c r="F311" s="58"/>
      <c r="G311" s="58"/>
    </row>
    <row r="312" spans="1:7">
      <c r="A312" s="58"/>
      <c r="B312" s="58"/>
      <c r="C312" s="58"/>
      <c r="D312" s="58"/>
      <c r="E312" s="58"/>
      <c r="F312" s="58"/>
      <c r="G312" s="58"/>
    </row>
    <row r="313" spans="1:7">
      <c r="A313" s="58"/>
      <c r="B313" s="58"/>
      <c r="C313" s="58"/>
      <c r="D313" s="58"/>
      <c r="E313" s="58"/>
      <c r="F313" s="58"/>
      <c r="G313" s="58"/>
    </row>
    <row r="314" spans="1:7">
      <c r="A314" s="58"/>
      <c r="B314" s="58"/>
      <c r="C314" s="58"/>
      <c r="D314" s="58"/>
      <c r="E314" s="58"/>
      <c r="F314" s="58"/>
      <c r="G314" s="58"/>
    </row>
    <row r="315" spans="1:7">
      <c r="A315" s="58"/>
      <c r="B315" s="58"/>
      <c r="C315" s="58"/>
      <c r="D315" s="58"/>
      <c r="E315" s="58"/>
      <c r="F315" s="58"/>
      <c r="G315" s="58"/>
    </row>
    <row r="316" spans="1:7">
      <c r="A316" s="58"/>
      <c r="B316" s="58"/>
      <c r="C316" s="58"/>
      <c r="D316" s="58"/>
      <c r="E316" s="58"/>
      <c r="F316" s="58"/>
      <c r="G316" s="58"/>
    </row>
    <row r="317" spans="1:7">
      <c r="A317" s="58"/>
      <c r="B317" s="58"/>
      <c r="C317" s="58"/>
      <c r="D317" s="58"/>
      <c r="E317" s="58"/>
      <c r="F317" s="58"/>
      <c r="G317" s="58"/>
    </row>
    <row r="318" spans="1:7">
      <c r="A318" s="58"/>
      <c r="B318" s="58"/>
      <c r="C318" s="58"/>
      <c r="D318" s="58"/>
      <c r="E318" s="58"/>
      <c r="F318" s="58"/>
      <c r="G318" s="58"/>
    </row>
    <row r="319" spans="1:7">
      <c r="A319" s="58"/>
      <c r="B319" s="58"/>
      <c r="C319" s="58"/>
      <c r="D319" s="58"/>
      <c r="E319" s="58"/>
      <c r="F319" s="58"/>
      <c r="G319" s="58"/>
    </row>
    <row r="320" spans="1:7">
      <c r="A320" s="58"/>
      <c r="B320" s="58"/>
      <c r="C320" s="58"/>
      <c r="D320" s="58"/>
      <c r="E320" s="58"/>
      <c r="F320" s="58"/>
      <c r="G320" s="58"/>
    </row>
    <row r="321" spans="1:7">
      <c r="A321" s="58"/>
      <c r="B321" s="58"/>
      <c r="C321" s="58"/>
      <c r="D321" s="58"/>
      <c r="E321" s="58"/>
      <c r="F321" s="58"/>
      <c r="G321" s="58"/>
    </row>
    <row r="322" spans="1:7">
      <c r="A322" s="58"/>
      <c r="B322" s="58"/>
      <c r="C322" s="58"/>
      <c r="D322" s="58"/>
      <c r="E322" s="58"/>
      <c r="F322" s="58"/>
      <c r="G322" s="58"/>
    </row>
    <row r="323" spans="1:7">
      <c r="A323" s="58"/>
      <c r="B323" s="58"/>
      <c r="C323" s="58"/>
      <c r="D323" s="58"/>
      <c r="E323" s="58"/>
      <c r="F323" s="58"/>
      <c r="G323" s="58"/>
    </row>
    <row r="324" spans="1:7">
      <c r="A324" s="58"/>
      <c r="B324" s="58"/>
      <c r="C324" s="58"/>
      <c r="D324" s="58"/>
      <c r="E324" s="58"/>
      <c r="F324" s="58"/>
      <c r="G324" s="58"/>
    </row>
    <row r="325" spans="1:7">
      <c r="A325" s="58"/>
      <c r="B325" s="58"/>
      <c r="C325" s="58"/>
      <c r="D325" s="58"/>
      <c r="E325" s="58"/>
      <c r="F325" s="58"/>
      <c r="G325" s="58"/>
    </row>
    <row r="326" spans="1:7">
      <c r="A326" s="58"/>
      <c r="B326" s="58"/>
      <c r="C326" s="58"/>
      <c r="D326" s="58"/>
      <c r="E326" s="58"/>
      <c r="F326" s="58"/>
      <c r="G326" s="58"/>
    </row>
    <row r="327" spans="1:7">
      <c r="A327" s="58"/>
      <c r="B327" s="58"/>
      <c r="C327" s="58"/>
      <c r="D327" s="58"/>
      <c r="E327" s="58"/>
      <c r="F327" s="58"/>
      <c r="G327" s="58"/>
    </row>
    <row r="328" spans="1:7">
      <c r="A328" s="58"/>
      <c r="B328" s="58"/>
      <c r="C328" s="58"/>
      <c r="D328" s="58"/>
      <c r="E328" s="58"/>
      <c r="F328" s="58"/>
      <c r="G328" s="58"/>
    </row>
    <row r="329" spans="1:7">
      <c r="A329" s="58"/>
      <c r="B329" s="58"/>
      <c r="C329" s="58"/>
      <c r="D329" s="58"/>
      <c r="E329" s="58"/>
      <c r="F329" s="58"/>
      <c r="G329" s="58"/>
    </row>
    <row r="330" spans="1:7">
      <c r="A330" s="58"/>
      <c r="B330" s="58"/>
      <c r="C330" s="58"/>
      <c r="D330" s="58"/>
      <c r="E330" s="58"/>
      <c r="F330" s="58"/>
      <c r="G330" s="58"/>
    </row>
    <row r="331" spans="1:7">
      <c r="A331" s="58"/>
      <c r="B331" s="58"/>
      <c r="C331" s="58"/>
      <c r="D331" s="58"/>
      <c r="E331" s="58"/>
      <c r="F331" s="58"/>
      <c r="G331" s="58"/>
    </row>
    <row r="332" spans="1:7">
      <c r="A332" s="58"/>
      <c r="B332" s="58"/>
      <c r="C332" s="58"/>
      <c r="D332" s="58"/>
      <c r="E332" s="58"/>
      <c r="F332" s="58"/>
      <c r="G332" s="58"/>
    </row>
    <row r="333" spans="1:7">
      <c r="A333" s="58"/>
      <c r="B333" s="58"/>
      <c r="C333" s="58"/>
      <c r="D333" s="58"/>
      <c r="E333" s="58"/>
      <c r="F333" s="58"/>
      <c r="G333" s="58"/>
    </row>
    <row r="334" spans="1:7">
      <c r="A334" s="58"/>
      <c r="B334" s="58"/>
      <c r="C334" s="58"/>
      <c r="D334" s="58"/>
      <c r="E334" s="58"/>
      <c r="F334" s="58"/>
      <c r="G334" s="58"/>
    </row>
    <row r="335" spans="1:7">
      <c r="A335" s="58"/>
      <c r="B335" s="58"/>
      <c r="C335" s="58"/>
      <c r="D335" s="58"/>
      <c r="E335" s="58"/>
      <c r="F335" s="58"/>
      <c r="G335" s="58"/>
    </row>
    <row r="336" spans="1:7">
      <c r="A336" s="58"/>
      <c r="B336" s="58"/>
      <c r="C336" s="58"/>
      <c r="D336" s="58"/>
      <c r="E336" s="58"/>
      <c r="F336" s="58"/>
      <c r="G336" s="58"/>
    </row>
    <row r="337" spans="1:7">
      <c r="A337" s="58"/>
      <c r="B337" s="58"/>
      <c r="C337" s="58"/>
      <c r="D337" s="58"/>
      <c r="E337" s="58"/>
      <c r="F337" s="58"/>
      <c r="G337" s="58"/>
    </row>
    <row r="338" spans="1:7">
      <c r="A338" s="58"/>
      <c r="B338" s="58"/>
      <c r="C338" s="58"/>
      <c r="D338" s="58"/>
      <c r="E338" s="58"/>
      <c r="F338" s="58"/>
      <c r="G338" s="58"/>
    </row>
    <row r="339" spans="1:7">
      <c r="A339" s="58"/>
      <c r="B339" s="58"/>
      <c r="C339" s="58"/>
      <c r="D339" s="58"/>
      <c r="E339" s="58"/>
      <c r="F339" s="58"/>
      <c r="G339" s="58"/>
    </row>
    <row r="340" spans="1:7">
      <c r="A340" s="58"/>
      <c r="B340" s="58"/>
      <c r="C340" s="58"/>
      <c r="D340" s="58"/>
      <c r="E340" s="58"/>
      <c r="F340" s="58"/>
      <c r="G340" s="58"/>
    </row>
    <row r="341" spans="1:7">
      <c r="A341" s="58"/>
      <c r="B341" s="58"/>
      <c r="C341" s="58"/>
      <c r="D341" s="58"/>
      <c r="E341" s="58"/>
      <c r="F341" s="58"/>
      <c r="G341" s="58"/>
    </row>
    <row r="342" spans="1:7">
      <c r="A342" s="58"/>
      <c r="B342" s="58"/>
      <c r="C342" s="58"/>
      <c r="D342" s="58"/>
      <c r="E342" s="58"/>
      <c r="F342" s="58"/>
      <c r="G342" s="58"/>
    </row>
    <row r="343" spans="1:7">
      <c r="A343" s="58"/>
      <c r="B343" s="58"/>
      <c r="C343" s="58"/>
      <c r="D343" s="58"/>
      <c r="E343" s="58"/>
      <c r="F343" s="58"/>
      <c r="G343" s="58"/>
    </row>
    <row r="344" spans="1:7">
      <c r="A344" s="58"/>
      <c r="B344" s="58"/>
      <c r="C344" s="58"/>
      <c r="D344" s="58"/>
      <c r="E344" s="58"/>
      <c r="F344" s="58"/>
      <c r="G344" s="58"/>
    </row>
    <row r="345" spans="1:7">
      <c r="A345" s="58"/>
      <c r="B345" s="58"/>
      <c r="C345" s="58"/>
      <c r="D345" s="58"/>
      <c r="E345" s="58"/>
      <c r="F345" s="58"/>
      <c r="G345" s="58"/>
    </row>
    <row r="346" spans="1:7">
      <c r="A346" s="58"/>
      <c r="B346" s="58"/>
      <c r="C346" s="58"/>
      <c r="D346" s="58"/>
      <c r="E346" s="58"/>
      <c r="F346" s="58"/>
      <c r="G346" s="58"/>
    </row>
    <row r="347" spans="1:7">
      <c r="A347" s="58"/>
      <c r="B347" s="58"/>
      <c r="C347" s="58"/>
      <c r="D347" s="58"/>
      <c r="E347" s="58"/>
      <c r="F347" s="58"/>
      <c r="G347" s="58"/>
    </row>
    <row r="348" spans="1:7">
      <c r="A348" s="58"/>
      <c r="B348" s="58"/>
      <c r="C348" s="58"/>
      <c r="D348" s="58"/>
      <c r="E348" s="58"/>
      <c r="F348" s="58"/>
      <c r="G348" s="58"/>
    </row>
    <row r="349" spans="1:7">
      <c r="A349" s="58"/>
      <c r="B349" s="58"/>
      <c r="C349" s="58"/>
      <c r="D349" s="58"/>
      <c r="E349" s="58"/>
      <c r="F349" s="58"/>
      <c r="G349" s="58"/>
    </row>
    <row r="350" spans="1:7">
      <c r="A350" s="58"/>
      <c r="B350" s="58"/>
      <c r="C350" s="58"/>
      <c r="D350" s="58"/>
      <c r="E350" s="58"/>
      <c r="F350" s="58"/>
      <c r="G350" s="58"/>
    </row>
    <row r="351" spans="1:7">
      <c r="A351" s="58"/>
      <c r="B351" s="58"/>
      <c r="C351" s="58"/>
      <c r="D351" s="58"/>
      <c r="E351" s="58"/>
      <c r="F351" s="58"/>
      <c r="G351" s="58"/>
    </row>
    <row r="352" spans="1:7">
      <c r="A352" s="58"/>
      <c r="B352" s="58"/>
      <c r="C352" s="58"/>
      <c r="D352" s="58"/>
      <c r="E352" s="58"/>
      <c r="F352" s="58"/>
      <c r="G352" s="58"/>
    </row>
    <row r="353" spans="1:7">
      <c r="A353" s="58"/>
      <c r="B353" s="58"/>
      <c r="C353" s="58"/>
      <c r="D353" s="58"/>
      <c r="E353" s="58"/>
      <c r="F353" s="58"/>
      <c r="G353" s="58"/>
    </row>
    <row r="354" spans="1:7">
      <c r="A354" s="58"/>
      <c r="B354" s="58"/>
      <c r="C354" s="58"/>
      <c r="D354" s="58"/>
      <c r="E354" s="58"/>
      <c r="F354" s="58"/>
      <c r="G354" s="58"/>
    </row>
    <row r="355" spans="1:7">
      <c r="A355" s="58"/>
      <c r="B355" s="58"/>
      <c r="C355" s="58"/>
      <c r="D355" s="58"/>
      <c r="E355" s="58"/>
      <c r="F355" s="58"/>
      <c r="G355" s="58"/>
    </row>
    <row r="356" spans="1:7">
      <c r="A356" s="58"/>
      <c r="B356" s="58"/>
      <c r="C356" s="58"/>
      <c r="D356" s="58"/>
      <c r="E356" s="58"/>
      <c r="F356" s="58"/>
      <c r="G356" s="58"/>
    </row>
    <row r="357" spans="1:7">
      <c r="A357" s="58"/>
      <c r="B357" s="58"/>
      <c r="C357" s="58"/>
      <c r="D357" s="58"/>
      <c r="E357" s="58"/>
      <c r="F357" s="58"/>
      <c r="G357" s="58"/>
    </row>
    <row r="358" spans="1:7">
      <c r="A358" s="58"/>
      <c r="B358" s="58"/>
      <c r="C358" s="58"/>
      <c r="D358" s="58"/>
      <c r="E358" s="58"/>
      <c r="F358" s="58"/>
      <c r="G358" s="58"/>
    </row>
    <row r="359" spans="1:7">
      <c r="A359" s="58"/>
      <c r="B359" s="58"/>
      <c r="C359" s="58"/>
      <c r="D359" s="58"/>
      <c r="E359" s="58"/>
      <c r="F359" s="58"/>
      <c r="G359" s="58"/>
    </row>
    <row r="360" spans="1:7">
      <c r="A360" s="58"/>
      <c r="B360" s="58"/>
      <c r="C360" s="58"/>
      <c r="D360" s="58"/>
      <c r="E360" s="58"/>
      <c r="F360" s="58"/>
      <c r="G360" s="58"/>
    </row>
    <row r="361" spans="1:7">
      <c r="A361" s="58"/>
      <c r="B361" s="58"/>
      <c r="C361" s="58"/>
      <c r="D361" s="58"/>
      <c r="E361" s="58"/>
      <c r="F361" s="58"/>
      <c r="G361" s="58"/>
    </row>
    <row r="362" spans="1:7">
      <c r="A362" s="58"/>
      <c r="B362" s="58"/>
      <c r="C362" s="58"/>
      <c r="D362" s="58"/>
      <c r="E362" s="58"/>
      <c r="F362" s="58"/>
      <c r="G362" s="58"/>
    </row>
    <row r="363" spans="1:7">
      <c r="A363" s="58"/>
      <c r="B363" s="58"/>
      <c r="C363" s="58"/>
      <c r="D363" s="58"/>
      <c r="E363" s="58"/>
      <c r="F363" s="58"/>
      <c r="G363" s="58"/>
    </row>
    <row r="364" spans="1:7">
      <c r="A364" s="58"/>
      <c r="B364" s="58"/>
      <c r="C364" s="58"/>
      <c r="D364" s="58"/>
      <c r="E364" s="58"/>
      <c r="F364" s="58"/>
      <c r="G364" s="58"/>
    </row>
    <row r="365" spans="1:7">
      <c r="A365" s="58"/>
      <c r="B365" s="58"/>
      <c r="C365" s="58"/>
      <c r="D365" s="58"/>
      <c r="E365" s="58"/>
      <c r="F365" s="58"/>
      <c r="G365" s="58"/>
    </row>
    <row r="366" spans="1:7">
      <c r="A366" s="58"/>
      <c r="B366" s="58"/>
      <c r="C366" s="58"/>
      <c r="D366" s="58"/>
      <c r="E366" s="58"/>
      <c r="F366" s="58"/>
      <c r="G366" s="58"/>
    </row>
    <row r="367" spans="1:7">
      <c r="A367" s="58"/>
      <c r="B367" s="58"/>
      <c r="C367" s="58"/>
      <c r="D367" s="58"/>
      <c r="E367" s="58"/>
      <c r="F367" s="58"/>
      <c r="G367" s="58"/>
    </row>
    <row r="368" spans="1:7">
      <c r="A368" s="58"/>
      <c r="B368" s="58"/>
      <c r="C368" s="58"/>
      <c r="D368" s="58"/>
      <c r="E368" s="58"/>
      <c r="F368" s="58"/>
      <c r="G368" s="58"/>
    </row>
    <row r="369" spans="1:7">
      <c r="A369" s="58"/>
      <c r="B369" s="58"/>
      <c r="C369" s="58"/>
      <c r="D369" s="58"/>
      <c r="E369" s="58"/>
      <c r="F369" s="58"/>
      <c r="G369" s="58"/>
    </row>
    <row r="370" spans="1:7">
      <c r="A370" s="58"/>
      <c r="B370" s="58"/>
      <c r="C370" s="58"/>
      <c r="D370" s="58"/>
      <c r="E370" s="58"/>
      <c r="F370" s="58"/>
      <c r="G370" s="58"/>
    </row>
    <row r="371" spans="1:7">
      <c r="A371" s="58"/>
      <c r="B371" s="58"/>
      <c r="C371" s="58"/>
      <c r="D371" s="58"/>
      <c r="E371" s="58"/>
      <c r="F371" s="58"/>
      <c r="G371" s="58"/>
    </row>
    <row r="372" spans="1:7">
      <c r="A372" s="58"/>
      <c r="B372" s="58"/>
      <c r="C372" s="58"/>
      <c r="D372" s="58"/>
      <c r="E372" s="58"/>
      <c r="F372" s="58"/>
      <c r="G372" s="58"/>
    </row>
    <row r="373" spans="1:7">
      <c r="A373" s="58"/>
      <c r="B373" s="58"/>
      <c r="C373" s="58"/>
      <c r="D373" s="58"/>
      <c r="E373" s="58"/>
      <c r="F373" s="58"/>
      <c r="G373" s="58"/>
    </row>
    <row r="374" spans="1:7">
      <c r="A374" s="58"/>
      <c r="B374" s="58"/>
      <c r="C374" s="58"/>
      <c r="D374" s="58"/>
      <c r="E374" s="58"/>
      <c r="F374" s="58"/>
      <c r="G374" s="58"/>
    </row>
    <row r="375" spans="1:7">
      <c r="A375" s="58"/>
      <c r="B375" s="58"/>
      <c r="C375" s="58"/>
      <c r="D375" s="58"/>
      <c r="E375" s="58"/>
      <c r="F375" s="58"/>
      <c r="G375" s="58"/>
    </row>
    <row r="376" spans="1:7">
      <c r="A376" s="58"/>
      <c r="B376" s="58"/>
      <c r="C376" s="58"/>
      <c r="D376" s="58"/>
      <c r="E376" s="58"/>
      <c r="F376" s="58"/>
      <c r="G376" s="58"/>
    </row>
    <row r="377" spans="1:7">
      <c r="A377" s="58"/>
      <c r="B377" s="58"/>
      <c r="C377" s="58"/>
      <c r="D377" s="58"/>
      <c r="E377" s="58"/>
      <c r="F377" s="58"/>
      <c r="G377" s="58"/>
    </row>
    <row r="378" spans="1:7">
      <c r="A378" s="58"/>
      <c r="B378" s="58"/>
      <c r="C378" s="58"/>
      <c r="D378" s="58"/>
      <c r="E378" s="58"/>
      <c r="F378" s="58"/>
      <c r="G378" s="58"/>
    </row>
    <row r="379" spans="1:7">
      <c r="A379" s="58"/>
      <c r="B379" s="58"/>
      <c r="C379" s="58"/>
      <c r="D379" s="58"/>
      <c r="E379" s="58"/>
      <c r="F379" s="58"/>
      <c r="G379" s="58"/>
    </row>
    <row r="380" spans="1:7">
      <c r="A380" s="58"/>
      <c r="B380" s="58"/>
      <c r="C380" s="58"/>
      <c r="D380" s="58"/>
      <c r="E380" s="58"/>
      <c r="F380" s="58"/>
      <c r="G380" s="58"/>
    </row>
    <row r="381" spans="1:7">
      <c r="A381" s="58"/>
      <c r="B381" s="58"/>
      <c r="C381" s="58"/>
      <c r="D381" s="58"/>
      <c r="E381" s="58"/>
      <c r="F381" s="58"/>
      <c r="G381" s="58"/>
    </row>
    <row r="382" spans="1:7">
      <c r="A382" s="58"/>
      <c r="B382" s="58"/>
      <c r="C382" s="58"/>
      <c r="D382" s="58"/>
      <c r="E382" s="58"/>
      <c r="F382" s="58"/>
      <c r="G382" s="58"/>
    </row>
    <row r="383" spans="1:7">
      <c r="A383" s="58"/>
      <c r="B383" s="58"/>
      <c r="C383" s="58"/>
      <c r="D383" s="58"/>
      <c r="E383" s="58"/>
      <c r="F383" s="58"/>
      <c r="G383" s="58"/>
    </row>
    <row r="384" spans="1:7">
      <c r="A384" s="58"/>
      <c r="B384" s="58"/>
      <c r="C384" s="58"/>
      <c r="D384" s="58"/>
      <c r="E384" s="58"/>
      <c r="F384" s="58"/>
      <c r="G384" s="58"/>
    </row>
    <row r="385" spans="1:7">
      <c r="A385" s="58"/>
      <c r="B385" s="58"/>
      <c r="C385" s="58"/>
      <c r="D385" s="58"/>
      <c r="E385" s="58"/>
      <c r="F385" s="58"/>
      <c r="G385" s="58"/>
    </row>
    <row r="386" spans="1:7">
      <c r="A386" s="58"/>
      <c r="B386" s="58"/>
      <c r="C386" s="58"/>
      <c r="D386" s="58"/>
      <c r="E386" s="58"/>
      <c r="F386" s="58"/>
      <c r="G386" s="58"/>
    </row>
    <row r="387" spans="1:7">
      <c r="A387" s="58"/>
      <c r="B387" s="58"/>
      <c r="C387" s="58"/>
      <c r="D387" s="58"/>
      <c r="E387" s="58"/>
      <c r="F387" s="58"/>
      <c r="G387" s="58"/>
    </row>
    <row r="388" spans="1:7">
      <c r="A388" s="58"/>
      <c r="B388" s="58"/>
      <c r="C388" s="58"/>
      <c r="D388" s="58"/>
      <c r="E388" s="58"/>
      <c r="F388" s="58"/>
      <c r="G388" s="58"/>
    </row>
    <row r="389" spans="1:7">
      <c r="A389" s="58"/>
      <c r="B389" s="58"/>
      <c r="C389" s="58"/>
      <c r="D389" s="58"/>
      <c r="E389" s="58"/>
      <c r="F389" s="58"/>
      <c r="G389" s="58"/>
    </row>
    <row r="390" spans="1:7">
      <c r="A390" s="58"/>
      <c r="B390" s="58"/>
      <c r="C390" s="58"/>
      <c r="D390" s="58"/>
      <c r="E390" s="58"/>
      <c r="F390" s="58"/>
      <c r="G390" s="58"/>
    </row>
    <row r="391" spans="1:7">
      <c r="A391" s="58"/>
      <c r="B391" s="58"/>
      <c r="C391" s="58"/>
      <c r="D391" s="58"/>
      <c r="E391" s="58"/>
      <c r="F391" s="58"/>
      <c r="G391" s="58"/>
    </row>
    <row r="392" spans="1:7">
      <c r="A392" s="58"/>
      <c r="B392" s="58"/>
      <c r="C392" s="58"/>
      <c r="D392" s="58"/>
      <c r="E392" s="58"/>
      <c r="F392" s="58"/>
      <c r="G392" s="58"/>
    </row>
    <row r="393" spans="1:7">
      <c r="A393" s="58"/>
      <c r="B393" s="58"/>
      <c r="C393" s="58"/>
      <c r="D393" s="58"/>
      <c r="E393" s="58"/>
      <c r="F393" s="58"/>
      <c r="G393" s="58"/>
    </row>
    <row r="394" spans="1:7">
      <c r="A394" s="58"/>
      <c r="B394" s="58"/>
      <c r="C394" s="58"/>
      <c r="D394" s="58"/>
      <c r="E394" s="58"/>
      <c r="F394" s="58"/>
      <c r="G394" s="58"/>
    </row>
  </sheetData>
  <pageMargins left="0.59055118110236227" right="0.43307086614173229" top="0.39370078740157483" bottom="0.51181102362204722" header="0.31496062992125984" footer="0.31496062992125984"/>
  <pageSetup paperSize="9" scale="83" fitToHeight="0" orientation="portrait" useFirstPageNumber="1" r:id="rId1"/>
  <headerFooter>
    <oddFooter>&amp;C4.&amp;P</oddFooter>
    <firstFooter>&amp;C1.1&amp;P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752"/>
  <sheetViews>
    <sheetView showGridLines="0" view="pageBreakPreview" zoomScaleSheetLayoutView="100" workbookViewId="0">
      <selection activeCell="A4" sqref="A4"/>
    </sheetView>
  </sheetViews>
  <sheetFormatPr defaultColWidth="8.88671875" defaultRowHeight="13.2"/>
  <cols>
    <col min="1" max="1" width="8.33203125" style="68" customWidth="1"/>
    <col min="2" max="2" width="9.44140625" style="48" customWidth="1"/>
    <col min="3" max="3" width="40.44140625" style="48" customWidth="1"/>
    <col min="4" max="4" width="10" style="49" customWidth="1"/>
    <col min="5" max="5" width="13.44140625" style="49" customWidth="1"/>
    <col min="6" max="6" width="13.6640625" style="170" bestFit="1" customWidth="1"/>
    <col min="7" max="7" width="15" style="170" customWidth="1"/>
    <col min="8" max="16384" width="8.88671875" style="58"/>
  </cols>
  <sheetData>
    <row r="1" spans="1:19" s="57" customFormat="1">
      <c r="A1" s="320" t="str">
        <f>'P&amp;G - Section 1'!A1</f>
        <v>OR TAMBO DISTRICT MUNICIPALITY</v>
      </c>
      <c r="B1" s="293"/>
      <c r="C1" s="293"/>
      <c r="D1" s="294"/>
      <c r="E1" s="294"/>
      <c r="F1" s="295"/>
      <c r="G1" s="372"/>
    </row>
    <row r="2" spans="1:19">
      <c r="A2" s="297" t="str">
        <f>'P&amp;G - Section 1'!A2</f>
        <v>MTHATHA CENTRAL CORRIDOR REGIONAL BULK WATER SUPPLY – PHASE 1</v>
      </c>
      <c r="B2" s="58"/>
      <c r="C2" s="58"/>
      <c r="D2" s="59"/>
      <c r="E2" s="59"/>
      <c r="F2" s="141"/>
      <c r="G2" s="298"/>
    </row>
    <row r="3" spans="1:19">
      <c r="A3" s="297" t="str">
        <f>'P&amp;G - Section 1'!A3</f>
        <v>CONSTRUCTION OF BULK GRAVITY MAIN FROM LINDILE TO TSHEMESE - CONTRACT 2</v>
      </c>
      <c r="B3" s="58"/>
      <c r="C3" s="58"/>
      <c r="D3" s="59"/>
      <c r="E3" s="59"/>
      <c r="F3" s="141"/>
      <c r="G3" s="298"/>
    </row>
    <row r="4" spans="1:19">
      <c r="A4" s="297" t="str">
        <f>'P&amp;G - Section 1'!A4</f>
        <v>MIS 535 774 B</v>
      </c>
      <c r="B4" s="58"/>
      <c r="C4" s="58"/>
      <c r="D4" s="59"/>
      <c r="E4" s="59"/>
      <c r="F4" s="141"/>
      <c r="G4" s="298"/>
    </row>
    <row r="5" spans="1:19">
      <c r="A5" s="300"/>
      <c r="B5" s="58"/>
      <c r="C5" s="58"/>
      <c r="D5" s="59"/>
      <c r="E5" s="59"/>
      <c r="F5" s="141"/>
      <c r="G5" s="301" t="s">
        <v>84</v>
      </c>
    </row>
    <row r="6" spans="1:19" s="60" customFormat="1" ht="5.4">
      <c r="A6" s="302"/>
      <c r="D6" s="61"/>
      <c r="E6" s="61"/>
      <c r="F6" s="142"/>
      <c r="G6" s="303"/>
    </row>
    <row r="7" spans="1:19" s="54" customFormat="1" ht="5.4">
      <c r="A7" s="32"/>
      <c r="B7" s="32"/>
      <c r="C7" s="32"/>
      <c r="D7" s="32"/>
      <c r="E7" s="32"/>
      <c r="F7" s="143"/>
      <c r="G7" s="143"/>
    </row>
    <row r="8" spans="1:19" s="54" customFormat="1">
      <c r="A8" s="29" t="s">
        <v>0</v>
      </c>
      <c r="B8" s="29" t="s">
        <v>1</v>
      </c>
      <c r="C8" s="29" t="s">
        <v>2</v>
      </c>
      <c r="D8" s="29" t="s">
        <v>3</v>
      </c>
      <c r="E8" s="29" t="s">
        <v>4</v>
      </c>
      <c r="F8" s="144" t="s">
        <v>5</v>
      </c>
      <c r="G8" s="144" t="s">
        <v>6</v>
      </c>
    </row>
    <row r="9" spans="1:19" s="54" customFormat="1">
      <c r="A9" s="29" t="s">
        <v>7</v>
      </c>
      <c r="B9" s="29"/>
      <c r="C9" s="29"/>
      <c r="D9" s="29"/>
      <c r="E9" s="29"/>
      <c r="F9" s="144"/>
      <c r="G9" s="144" t="s">
        <v>8</v>
      </c>
    </row>
    <row r="10" spans="1:19" s="54" customFormat="1" ht="5.4">
      <c r="A10" s="33"/>
      <c r="B10" s="33"/>
      <c r="C10" s="33"/>
      <c r="D10" s="33"/>
      <c r="E10" s="33"/>
      <c r="F10" s="145"/>
      <c r="G10" s="145"/>
    </row>
    <row r="11" spans="1:19" s="62" customFormat="1" ht="5.4">
      <c r="A11" s="34"/>
      <c r="B11" s="34"/>
      <c r="C11" s="34"/>
      <c r="D11" s="35"/>
      <c r="E11" s="35"/>
      <c r="F11" s="146"/>
      <c r="G11" s="146"/>
    </row>
    <row r="12" spans="1:19" s="63" customFormat="1" ht="40.200000000000003" customHeight="1">
      <c r="A12" s="342">
        <v>5</v>
      </c>
      <c r="B12" s="37" t="s">
        <v>393</v>
      </c>
      <c r="C12" s="12" t="s">
        <v>429</v>
      </c>
      <c r="D12" s="80"/>
      <c r="E12" s="223"/>
      <c r="F12" s="147"/>
      <c r="G12" s="147"/>
    </row>
    <row r="13" spans="1:19" s="63" customFormat="1">
      <c r="A13" s="38"/>
      <c r="B13" s="80"/>
      <c r="C13" s="13"/>
      <c r="D13" s="80"/>
      <c r="E13" s="223"/>
      <c r="F13" s="147"/>
      <c r="G13" s="147"/>
    </row>
    <row r="14" spans="1:19" s="63" customFormat="1" ht="33.75" customHeight="1">
      <c r="A14" s="38">
        <v>5.0999999999999996</v>
      </c>
      <c r="B14" s="72" t="s">
        <v>394</v>
      </c>
      <c r="C14" s="14" t="s">
        <v>85</v>
      </c>
      <c r="D14" s="80"/>
      <c r="E14" s="223"/>
      <c r="F14" s="147"/>
      <c r="G14" s="147"/>
    </row>
    <row r="15" spans="1:19" s="63" customFormat="1">
      <c r="A15" s="342"/>
      <c r="B15" s="80"/>
      <c r="C15" s="14"/>
      <c r="D15" s="80"/>
      <c r="E15" s="223"/>
      <c r="F15" s="147"/>
      <c r="G15" s="147"/>
    </row>
    <row r="16" spans="1:19" s="63" customFormat="1">
      <c r="A16" s="373" t="s">
        <v>86</v>
      </c>
      <c r="B16" s="136" t="s">
        <v>87</v>
      </c>
      <c r="C16" s="138" t="s">
        <v>88</v>
      </c>
      <c r="D16" s="140" t="s">
        <v>54</v>
      </c>
      <c r="E16" s="232">
        <f>'Site Clearance - Section 2'!E16*1.4*1.2</f>
        <v>13787.759999999998</v>
      </c>
      <c r="F16" s="234"/>
      <c r="G16" s="251"/>
      <c r="J16" s="132"/>
      <c r="R16" s="133"/>
      <c r="S16" s="131"/>
    </row>
    <row r="17" spans="1:19" s="63" customFormat="1">
      <c r="A17" s="373"/>
      <c r="B17" s="136"/>
      <c r="C17" s="138"/>
      <c r="D17" s="140"/>
      <c r="E17" s="232"/>
      <c r="F17" s="234"/>
      <c r="G17" s="251"/>
      <c r="S17" s="131"/>
    </row>
    <row r="18" spans="1:19" s="63" customFormat="1">
      <c r="A18" s="373" t="s">
        <v>89</v>
      </c>
      <c r="B18" s="136" t="s">
        <v>90</v>
      </c>
      <c r="C18" s="138" t="s">
        <v>91</v>
      </c>
      <c r="D18" s="140" t="s">
        <v>54</v>
      </c>
      <c r="E18" s="232">
        <f>'Site Clearance - Section 2'!E16*1.4*0.8</f>
        <v>9191.84</v>
      </c>
      <c r="F18" s="234"/>
      <c r="G18" s="251"/>
      <c r="R18" s="133"/>
      <c r="S18" s="131"/>
    </row>
    <row r="19" spans="1:19" s="63" customFormat="1">
      <c r="A19" s="373"/>
      <c r="B19" s="136"/>
      <c r="C19" s="138"/>
      <c r="D19" s="140"/>
      <c r="E19" s="232"/>
      <c r="F19" s="234"/>
      <c r="G19" s="251"/>
      <c r="S19" s="131"/>
    </row>
    <row r="20" spans="1:19" s="63" customFormat="1">
      <c r="A20" s="373">
        <v>5.2</v>
      </c>
      <c r="B20" s="140" t="s">
        <v>65</v>
      </c>
      <c r="C20" s="139" t="s">
        <v>92</v>
      </c>
      <c r="D20" s="140"/>
      <c r="E20" s="232"/>
      <c r="F20" s="234"/>
      <c r="G20" s="251"/>
      <c r="S20" s="131"/>
    </row>
    <row r="21" spans="1:19" s="63" customFormat="1">
      <c r="A21" s="373"/>
      <c r="B21" s="136"/>
      <c r="C21" s="138"/>
      <c r="D21" s="140"/>
      <c r="E21" s="232"/>
      <c r="F21" s="234"/>
      <c r="G21" s="251"/>
      <c r="S21" s="131"/>
    </row>
    <row r="22" spans="1:19" s="63" customFormat="1">
      <c r="A22" s="373" t="s">
        <v>93</v>
      </c>
      <c r="B22" s="136" t="s">
        <v>94</v>
      </c>
      <c r="C22" s="139" t="s">
        <v>95</v>
      </c>
      <c r="D22" s="140"/>
      <c r="E22" s="232"/>
      <c r="F22" s="234"/>
      <c r="G22" s="251"/>
      <c r="S22" s="131"/>
    </row>
    <row r="23" spans="1:19" s="63" customFormat="1">
      <c r="A23" s="373"/>
      <c r="B23" s="136"/>
      <c r="C23" s="139" t="s">
        <v>96</v>
      </c>
      <c r="D23" s="140"/>
      <c r="E23" s="232"/>
      <c r="F23" s="234"/>
      <c r="G23" s="251"/>
      <c r="S23" s="131"/>
    </row>
    <row r="24" spans="1:19" s="63" customFormat="1">
      <c r="A24" s="373"/>
      <c r="B24" s="136"/>
      <c r="C24" s="138"/>
      <c r="D24" s="140"/>
      <c r="E24" s="232"/>
      <c r="F24" s="234"/>
      <c r="G24" s="251"/>
      <c r="I24" s="132"/>
      <c r="S24" s="131"/>
    </row>
    <row r="25" spans="1:19" s="63" customFormat="1" ht="26.4">
      <c r="A25" s="373" t="s">
        <v>97</v>
      </c>
      <c r="B25" s="136" t="s">
        <v>98</v>
      </c>
      <c r="C25" s="138" t="s">
        <v>88</v>
      </c>
      <c r="D25" s="140" t="s">
        <v>54</v>
      </c>
      <c r="E25" s="223">
        <f>E16*0.3</f>
        <v>4136.3279999999995</v>
      </c>
      <c r="F25" s="234"/>
      <c r="G25" s="251"/>
      <c r="R25" s="133"/>
      <c r="S25" s="131"/>
    </row>
    <row r="26" spans="1:19" s="63" customFormat="1">
      <c r="A26" s="38"/>
      <c r="B26" s="72"/>
      <c r="C26" s="13"/>
      <c r="D26" s="80"/>
      <c r="E26" s="223"/>
      <c r="F26" s="234"/>
      <c r="G26" s="224"/>
      <c r="S26" s="131"/>
    </row>
    <row r="27" spans="1:19" s="63" customFormat="1" ht="26.4">
      <c r="A27" s="52" t="s">
        <v>99</v>
      </c>
      <c r="B27" s="72" t="s">
        <v>100</v>
      </c>
      <c r="C27" s="13" t="s">
        <v>91</v>
      </c>
      <c r="D27" s="80" t="s">
        <v>54</v>
      </c>
      <c r="E27" s="223">
        <f>E18*0.3</f>
        <v>2757.5520000000001</v>
      </c>
      <c r="F27" s="234"/>
      <c r="G27" s="251"/>
      <c r="R27" s="133"/>
      <c r="S27" s="131"/>
    </row>
    <row r="28" spans="1:19" s="63" customFormat="1">
      <c r="A28" s="38"/>
      <c r="B28" s="72"/>
      <c r="C28" s="13"/>
      <c r="D28" s="80"/>
      <c r="E28" s="232"/>
      <c r="F28" s="234"/>
      <c r="G28" s="224"/>
      <c r="S28" s="131"/>
    </row>
    <row r="29" spans="1:19" s="63" customFormat="1">
      <c r="A29" s="38" t="s">
        <v>101</v>
      </c>
      <c r="B29" s="72" t="s">
        <v>102</v>
      </c>
      <c r="C29" s="14" t="s">
        <v>103</v>
      </c>
      <c r="D29" s="80"/>
      <c r="E29" s="232"/>
      <c r="F29" s="234"/>
      <c r="G29" s="224"/>
      <c r="S29" s="131"/>
    </row>
    <row r="30" spans="1:19" s="63" customFormat="1">
      <c r="A30" s="38"/>
      <c r="B30" s="72"/>
      <c r="C30" s="13"/>
      <c r="D30" s="80"/>
      <c r="E30" s="232"/>
      <c r="F30" s="234"/>
      <c r="G30" s="224"/>
      <c r="S30" s="131"/>
    </row>
    <row r="31" spans="1:19" s="63" customFormat="1" ht="26.4">
      <c r="A31" s="38" t="s">
        <v>104</v>
      </c>
      <c r="B31" s="72" t="s">
        <v>105</v>
      </c>
      <c r="C31" s="13" t="s">
        <v>88</v>
      </c>
      <c r="D31" s="80" t="s">
        <v>54</v>
      </c>
      <c r="E31" s="223">
        <f>E16*0.1</f>
        <v>1378.7759999999998</v>
      </c>
      <c r="F31" s="234"/>
      <c r="G31" s="251"/>
      <c r="R31" s="133"/>
      <c r="S31" s="131"/>
    </row>
    <row r="32" spans="1:19" s="63" customFormat="1">
      <c r="A32" s="38"/>
      <c r="B32" s="72"/>
      <c r="C32" s="13"/>
      <c r="D32" s="80"/>
      <c r="E32" s="223"/>
      <c r="F32" s="234"/>
      <c r="G32" s="224"/>
      <c r="S32" s="131"/>
    </row>
    <row r="33" spans="1:19" s="63" customFormat="1" ht="26.4">
      <c r="A33" s="38" t="s">
        <v>106</v>
      </c>
      <c r="B33" s="72" t="s">
        <v>107</v>
      </c>
      <c r="C33" s="13" t="s">
        <v>91</v>
      </c>
      <c r="D33" s="80" t="s">
        <v>54</v>
      </c>
      <c r="E33" s="223">
        <f t="shared" ref="E33" si="0">E18*0.1</f>
        <v>919.18400000000008</v>
      </c>
      <c r="F33" s="234"/>
      <c r="G33" s="251"/>
      <c r="R33" s="133"/>
      <c r="S33" s="131"/>
    </row>
    <row r="34" spans="1:19" s="63" customFormat="1">
      <c r="A34" s="38"/>
      <c r="B34" s="72"/>
      <c r="C34" s="13"/>
      <c r="D34" s="80"/>
      <c r="E34" s="223"/>
      <c r="F34" s="234"/>
      <c r="G34" s="224"/>
    </row>
    <row r="35" spans="1:19" s="63" customFormat="1">
      <c r="A35" s="38">
        <v>5.3</v>
      </c>
      <c r="B35" s="72" t="s">
        <v>108</v>
      </c>
      <c r="C35" s="14" t="s">
        <v>109</v>
      </c>
      <c r="D35" s="80"/>
      <c r="E35" s="223"/>
      <c r="F35" s="234"/>
      <c r="G35" s="224"/>
      <c r="S35" s="131"/>
    </row>
    <row r="36" spans="1:19" s="63" customFormat="1">
      <c r="A36" s="38"/>
      <c r="B36" s="72"/>
      <c r="C36" s="14"/>
      <c r="D36" s="80"/>
      <c r="E36" s="223"/>
      <c r="F36" s="234"/>
      <c r="G36" s="224"/>
    </row>
    <row r="37" spans="1:19" s="63" customFormat="1">
      <c r="A37" s="38" t="s">
        <v>110</v>
      </c>
      <c r="B37" s="72"/>
      <c r="C37" s="13" t="s">
        <v>111</v>
      </c>
      <c r="D37" s="80" t="s">
        <v>54</v>
      </c>
      <c r="E37" s="223">
        <v>3</v>
      </c>
      <c r="F37" s="234"/>
      <c r="G37" s="251"/>
    </row>
    <row r="38" spans="1:19" s="63" customFormat="1">
      <c r="A38" s="38"/>
      <c r="B38" s="72"/>
      <c r="C38" s="13"/>
      <c r="D38" s="80"/>
      <c r="E38" s="223"/>
      <c r="F38" s="234"/>
      <c r="G38" s="224"/>
    </row>
    <row r="39" spans="1:19" s="63" customFormat="1" ht="27" customHeight="1">
      <c r="A39" s="38">
        <v>5.4</v>
      </c>
      <c r="B39" s="72" t="s">
        <v>82</v>
      </c>
      <c r="C39" s="14" t="s">
        <v>112</v>
      </c>
      <c r="D39" s="80"/>
      <c r="E39" s="223"/>
      <c r="F39" s="234"/>
      <c r="G39" s="224"/>
    </row>
    <row r="40" spans="1:19" s="63" customFormat="1">
      <c r="A40" s="38"/>
      <c r="B40" s="72"/>
      <c r="C40" s="13"/>
      <c r="D40" s="80"/>
      <c r="E40" s="223"/>
      <c r="F40" s="234"/>
      <c r="G40" s="224"/>
    </row>
    <row r="41" spans="1:19" s="63" customFormat="1" ht="58.5" customHeight="1">
      <c r="A41" s="38" t="s">
        <v>113</v>
      </c>
      <c r="B41" s="72"/>
      <c r="C41" s="13" t="s">
        <v>275</v>
      </c>
      <c r="D41" s="80" t="s">
        <v>54</v>
      </c>
      <c r="E41" s="134">
        <v>22</v>
      </c>
      <c r="F41" s="234"/>
      <c r="G41" s="251"/>
    </row>
    <row r="42" spans="1:19" s="63" customFormat="1">
      <c r="A42" s="40"/>
      <c r="B42" s="13"/>
      <c r="C42" s="13"/>
      <c r="D42" s="80"/>
      <c r="E42" s="223"/>
      <c r="F42" s="234"/>
      <c r="G42" s="224"/>
    </row>
    <row r="43" spans="1:19" s="63" customFormat="1">
      <c r="A43" s="52">
        <v>5.5</v>
      </c>
      <c r="B43" s="72" t="s">
        <v>82</v>
      </c>
      <c r="C43" s="14" t="s">
        <v>191</v>
      </c>
      <c r="D43" s="80"/>
      <c r="E43" s="223"/>
      <c r="F43" s="234"/>
      <c r="G43" s="234"/>
    </row>
    <row r="44" spans="1:19" s="63" customFormat="1">
      <c r="A44" s="52"/>
      <c r="B44" s="72"/>
      <c r="C44" s="13"/>
      <c r="D44" s="80"/>
      <c r="E44" s="223"/>
      <c r="F44" s="234"/>
      <c r="G44" s="234"/>
    </row>
    <row r="45" spans="1:19" s="63" customFormat="1" ht="39.6">
      <c r="A45" s="52" t="s">
        <v>192</v>
      </c>
      <c r="B45" s="72"/>
      <c r="C45" s="13" t="s">
        <v>276</v>
      </c>
      <c r="D45" s="80" t="s">
        <v>54</v>
      </c>
      <c r="E45" s="134">
        <v>37</v>
      </c>
      <c r="F45" s="234"/>
      <c r="G45" s="251"/>
    </row>
    <row r="46" spans="1:19" s="63" customFormat="1">
      <c r="A46" s="40"/>
      <c r="B46" s="13"/>
      <c r="C46" s="13"/>
      <c r="D46" s="80"/>
      <c r="E46" s="223"/>
      <c r="F46" s="148"/>
      <c r="G46" s="147"/>
    </row>
    <row r="47" spans="1:19" s="63" customFormat="1">
      <c r="A47" s="52">
        <v>5.6</v>
      </c>
      <c r="B47" s="40"/>
      <c r="C47" s="14" t="s">
        <v>332</v>
      </c>
      <c r="D47" s="38"/>
      <c r="E47" s="239"/>
      <c r="F47" s="147"/>
      <c r="G47" s="147"/>
    </row>
    <row r="48" spans="1:19" s="63" customFormat="1">
      <c r="A48" s="52"/>
      <c r="B48" s="40"/>
      <c r="C48" s="40"/>
      <c r="D48" s="38"/>
      <c r="E48" s="239"/>
      <c r="F48" s="147"/>
      <c r="G48" s="147"/>
    </row>
    <row r="49" spans="1:7" s="63" customFormat="1" ht="66">
      <c r="A49" s="52" t="s">
        <v>333</v>
      </c>
      <c r="B49" s="40"/>
      <c r="C49" s="13" t="s">
        <v>334</v>
      </c>
      <c r="D49" s="38" t="s">
        <v>12</v>
      </c>
      <c r="E49" s="239">
        <v>1</v>
      </c>
      <c r="F49" s="234"/>
      <c r="G49" s="234"/>
    </row>
    <row r="50" spans="1:7" s="245" customFormat="1">
      <c r="A50" s="52"/>
      <c r="B50" s="40"/>
      <c r="C50" s="13"/>
      <c r="D50" s="38"/>
      <c r="E50" s="239"/>
      <c r="F50" s="234"/>
      <c r="G50" s="234"/>
    </row>
    <row r="51" spans="1:7" s="245" customFormat="1">
      <c r="A51" s="52"/>
      <c r="B51" s="40"/>
      <c r="C51" s="13"/>
      <c r="D51" s="38"/>
      <c r="E51" s="239"/>
      <c r="F51" s="147"/>
      <c r="G51" s="147"/>
    </row>
    <row r="52" spans="1:7" s="63" customFormat="1">
      <c r="A52" s="40"/>
      <c r="B52" s="40"/>
      <c r="C52" s="40"/>
      <c r="D52" s="38"/>
      <c r="E52" s="239"/>
      <c r="F52" s="147"/>
      <c r="G52" s="147"/>
    </row>
    <row r="53" spans="1:7" s="135" customFormat="1" ht="28.95" customHeight="1">
      <c r="A53" s="337" t="s">
        <v>9</v>
      </c>
      <c r="B53" s="338"/>
      <c r="C53" s="338"/>
      <c r="D53" s="339"/>
      <c r="E53" s="339"/>
      <c r="F53" s="340"/>
      <c r="G53" s="335"/>
    </row>
    <row r="54" spans="1:7" s="63" customFormat="1">
      <c r="A54" s="64"/>
      <c r="D54" s="65"/>
      <c r="E54" s="65"/>
      <c r="F54" s="173"/>
      <c r="G54" s="173"/>
    </row>
    <row r="55" spans="1:7" s="63" customFormat="1">
      <c r="A55" s="64"/>
      <c r="D55" s="65"/>
      <c r="E55" s="65"/>
      <c r="F55" s="173"/>
      <c r="G55" s="173"/>
    </row>
    <row r="56" spans="1:7" s="63" customFormat="1">
      <c r="A56" s="64"/>
      <c r="D56" s="65"/>
      <c r="E56" s="65"/>
      <c r="F56" s="173"/>
      <c r="G56" s="173"/>
    </row>
    <row r="57" spans="1:7" s="63" customFormat="1">
      <c r="A57" s="64"/>
      <c r="D57" s="65"/>
      <c r="E57" s="65"/>
      <c r="F57" s="173"/>
      <c r="G57" s="173"/>
    </row>
    <row r="58" spans="1:7" s="63" customFormat="1">
      <c r="A58" s="64"/>
      <c r="D58" s="65"/>
      <c r="E58" s="65"/>
      <c r="F58" s="173"/>
      <c r="G58" s="173"/>
    </row>
    <row r="59" spans="1:7" s="63" customFormat="1">
      <c r="A59" s="64"/>
      <c r="D59" s="65"/>
      <c r="E59" s="65"/>
      <c r="F59" s="173"/>
      <c r="G59" s="173"/>
    </row>
    <row r="60" spans="1:7" s="63" customFormat="1" ht="24" customHeight="1">
      <c r="A60" s="64"/>
      <c r="D60" s="65"/>
      <c r="E60" s="65"/>
      <c r="F60" s="173"/>
      <c r="G60" s="173"/>
    </row>
    <row r="61" spans="1:7" s="63" customFormat="1" ht="24" customHeight="1">
      <c r="A61" s="64"/>
      <c r="D61" s="65"/>
      <c r="E61" s="65"/>
      <c r="F61" s="173"/>
      <c r="G61" s="173"/>
    </row>
    <row r="62" spans="1:7" s="63" customFormat="1">
      <c r="A62" s="64"/>
      <c r="D62" s="65"/>
      <c r="E62" s="65"/>
      <c r="F62" s="173"/>
      <c r="G62" s="173"/>
    </row>
    <row r="63" spans="1:7" s="63" customFormat="1" ht="14.25" customHeight="1">
      <c r="D63" s="65"/>
      <c r="E63" s="65"/>
      <c r="F63" s="173"/>
      <c r="G63" s="173"/>
    </row>
    <row r="64" spans="1:7" s="63" customFormat="1" ht="12.75" customHeight="1">
      <c r="D64" s="65"/>
      <c r="E64" s="65"/>
      <c r="F64" s="173"/>
      <c r="G64" s="173"/>
    </row>
    <row r="65" spans="4:7" s="63" customFormat="1">
      <c r="D65" s="65"/>
      <c r="E65" s="65"/>
      <c r="F65" s="173"/>
      <c r="G65" s="173"/>
    </row>
    <row r="66" spans="4:7" s="63" customFormat="1">
      <c r="D66" s="65"/>
      <c r="E66" s="65"/>
      <c r="F66" s="173"/>
      <c r="G66" s="173"/>
    </row>
    <row r="67" spans="4:7" s="63" customFormat="1">
      <c r="D67" s="65"/>
      <c r="E67" s="65"/>
      <c r="F67" s="173"/>
      <c r="G67" s="173"/>
    </row>
    <row r="68" spans="4:7" s="63" customFormat="1">
      <c r="D68" s="65"/>
      <c r="E68" s="65"/>
      <c r="F68" s="173"/>
      <c r="G68" s="173"/>
    </row>
    <row r="69" spans="4:7" s="63" customFormat="1">
      <c r="D69" s="65"/>
      <c r="E69" s="65"/>
      <c r="F69" s="173"/>
      <c r="G69" s="173"/>
    </row>
    <row r="70" spans="4:7" s="63" customFormat="1">
      <c r="D70" s="65"/>
      <c r="E70" s="65"/>
      <c r="F70" s="173"/>
      <c r="G70" s="173"/>
    </row>
    <row r="71" spans="4:7" s="63" customFormat="1">
      <c r="D71" s="65"/>
      <c r="E71" s="65"/>
      <c r="F71" s="173"/>
      <c r="G71" s="173"/>
    </row>
    <row r="72" spans="4:7" s="63" customFormat="1">
      <c r="D72" s="65"/>
      <c r="E72" s="65"/>
      <c r="F72" s="173"/>
      <c r="G72" s="173"/>
    </row>
    <row r="73" spans="4:7" s="63" customFormat="1">
      <c r="D73" s="65"/>
      <c r="E73" s="65"/>
      <c r="F73" s="173"/>
      <c r="G73" s="173"/>
    </row>
    <row r="74" spans="4:7" s="63" customFormat="1">
      <c r="D74" s="65"/>
      <c r="E74" s="65"/>
      <c r="F74" s="173"/>
      <c r="G74" s="173"/>
    </row>
    <row r="75" spans="4:7" s="63" customFormat="1">
      <c r="D75" s="65"/>
      <c r="E75" s="65"/>
      <c r="F75" s="173"/>
      <c r="G75" s="173"/>
    </row>
    <row r="76" spans="4:7" s="63" customFormat="1">
      <c r="D76" s="65"/>
      <c r="E76" s="65"/>
      <c r="F76" s="173"/>
      <c r="G76" s="173"/>
    </row>
    <row r="77" spans="4:7" s="63" customFormat="1">
      <c r="D77" s="65"/>
      <c r="E77" s="65"/>
      <c r="F77" s="173"/>
      <c r="G77" s="173"/>
    </row>
    <row r="78" spans="4:7" s="63" customFormat="1">
      <c r="D78" s="65"/>
      <c r="E78" s="65"/>
      <c r="F78" s="173"/>
      <c r="G78" s="173"/>
    </row>
    <row r="79" spans="4:7" s="63" customFormat="1">
      <c r="D79" s="65"/>
      <c r="E79" s="65"/>
      <c r="F79" s="173"/>
      <c r="G79" s="173"/>
    </row>
    <row r="80" spans="4:7" s="63" customFormat="1">
      <c r="D80" s="65"/>
      <c r="E80" s="65"/>
      <c r="F80" s="173"/>
      <c r="G80" s="173"/>
    </row>
    <row r="81" spans="4:7" s="63" customFormat="1">
      <c r="D81" s="65"/>
      <c r="E81" s="65"/>
      <c r="F81" s="173"/>
      <c r="G81" s="173"/>
    </row>
    <row r="82" spans="4:7" s="63" customFormat="1">
      <c r="D82" s="65"/>
      <c r="E82" s="65"/>
      <c r="F82" s="173"/>
      <c r="G82" s="173"/>
    </row>
    <row r="83" spans="4:7" s="63" customFormat="1">
      <c r="D83" s="65"/>
      <c r="E83" s="65"/>
      <c r="F83" s="173"/>
      <c r="G83" s="173"/>
    </row>
    <row r="84" spans="4:7" s="63" customFormat="1">
      <c r="D84" s="65"/>
      <c r="E84" s="65"/>
      <c r="F84" s="173"/>
      <c r="G84" s="173"/>
    </row>
    <row r="85" spans="4:7" s="63" customFormat="1">
      <c r="D85" s="65"/>
      <c r="E85" s="65"/>
      <c r="F85" s="173"/>
      <c r="G85" s="173"/>
    </row>
    <row r="86" spans="4:7" s="63" customFormat="1">
      <c r="D86" s="65"/>
      <c r="E86" s="65"/>
      <c r="F86" s="173"/>
      <c r="G86" s="173"/>
    </row>
    <row r="87" spans="4:7" s="63" customFormat="1">
      <c r="D87" s="65"/>
      <c r="E87" s="65"/>
      <c r="F87" s="173"/>
      <c r="G87" s="173"/>
    </row>
    <row r="88" spans="4:7" s="63" customFormat="1">
      <c r="D88" s="65"/>
      <c r="E88" s="65"/>
      <c r="F88" s="173"/>
      <c r="G88" s="173"/>
    </row>
    <row r="89" spans="4:7" s="63" customFormat="1">
      <c r="D89" s="65"/>
      <c r="E89" s="65"/>
      <c r="F89" s="173"/>
      <c r="G89" s="173"/>
    </row>
    <row r="90" spans="4:7" s="63" customFormat="1">
      <c r="D90" s="65"/>
      <c r="E90" s="65"/>
      <c r="F90" s="173"/>
      <c r="G90" s="173"/>
    </row>
    <row r="91" spans="4:7" s="63" customFormat="1">
      <c r="D91" s="65"/>
      <c r="E91" s="65"/>
      <c r="F91" s="173"/>
      <c r="G91" s="173"/>
    </row>
    <row r="92" spans="4:7" s="63" customFormat="1">
      <c r="D92" s="65"/>
      <c r="E92" s="65"/>
      <c r="F92" s="173"/>
      <c r="G92" s="173"/>
    </row>
    <row r="93" spans="4:7" s="63" customFormat="1">
      <c r="D93" s="65"/>
      <c r="E93" s="65"/>
      <c r="F93" s="173"/>
      <c r="G93" s="173"/>
    </row>
    <row r="94" spans="4:7" s="63" customFormat="1">
      <c r="D94" s="65"/>
      <c r="E94" s="65"/>
      <c r="F94" s="173"/>
      <c r="G94" s="173"/>
    </row>
    <row r="95" spans="4:7" s="63" customFormat="1">
      <c r="D95" s="65"/>
      <c r="E95" s="65"/>
      <c r="F95" s="173"/>
      <c r="G95" s="173"/>
    </row>
    <row r="96" spans="4:7" s="63" customFormat="1">
      <c r="D96" s="65"/>
      <c r="E96" s="65"/>
      <c r="F96" s="173"/>
      <c r="G96" s="173"/>
    </row>
    <row r="97" spans="1:7" s="63" customFormat="1">
      <c r="D97" s="65"/>
      <c r="E97" s="65"/>
      <c r="F97" s="173"/>
      <c r="G97" s="173"/>
    </row>
    <row r="98" spans="1:7" s="63" customFormat="1">
      <c r="D98" s="65"/>
      <c r="E98" s="65"/>
      <c r="F98" s="173"/>
      <c r="G98" s="173"/>
    </row>
    <row r="99" spans="1:7" s="63" customFormat="1">
      <c r="D99" s="65"/>
      <c r="E99" s="65"/>
      <c r="F99" s="173"/>
      <c r="G99" s="173"/>
    </row>
    <row r="100" spans="1:7" s="63" customFormat="1">
      <c r="D100" s="65"/>
      <c r="E100" s="65"/>
      <c r="F100" s="173"/>
      <c r="G100" s="173"/>
    </row>
    <row r="101" spans="1:7" s="63" customFormat="1">
      <c r="D101" s="65"/>
      <c r="E101" s="65"/>
      <c r="F101" s="173"/>
      <c r="G101" s="173"/>
    </row>
    <row r="102" spans="1:7" s="63" customFormat="1">
      <c r="D102" s="65"/>
      <c r="E102" s="65"/>
      <c r="F102" s="173"/>
      <c r="G102" s="173"/>
    </row>
    <row r="103" spans="1:7" s="63" customFormat="1">
      <c r="D103" s="65"/>
      <c r="E103" s="65"/>
      <c r="F103" s="173"/>
      <c r="G103" s="173"/>
    </row>
    <row r="104" spans="1:7" s="63" customFormat="1">
      <c r="D104" s="65"/>
      <c r="E104" s="65"/>
      <c r="F104" s="173"/>
      <c r="G104" s="173"/>
    </row>
    <row r="105" spans="1:7" s="63" customFormat="1">
      <c r="D105" s="65"/>
      <c r="E105" s="65"/>
      <c r="F105" s="173"/>
      <c r="G105" s="173"/>
    </row>
    <row r="106" spans="1:7" s="63" customFormat="1">
      <c r="D106" s="65"/>
      <c r="E106" s="65"/>
      <c r="F106" s="173"/>
      <c r="G106" s="173"/>
    </row>
    <row r="107" spans="1:7" s="63" customFormat="1">
      <c r="D107" s="65"/>
      <c r="E107" s="65"/>
      <c r="F107" s="173"/>
      <c r="G107" s="173"/>
    </row>
    <row r="108" spans="1:7" s="63" customFormat="1">
      <c r="D108" s="65"/>
      <c r="E108" s="65"/>
      <c r="F108" s="173"/>
      <c r="G108" s="173"/>
    </row>
    <row r="109" spans="1:7" s="54" customFormat="1" ht="4.2">
      <c r="D109" s="53"/>
      <c r="E109" s="53"/>
      <c r="F109" s="174"/>
      <c r="G109" s="174"/>
    </row>
    <row r="110" spans="1:7" s="54" customFormat="1" ht="4.2">
      <c r="D110" s="53"/>
      <c r="E110" s="53"/>
      <c r="F110" s="174"/>
      <c r="G110" s="174"/>
    </row>
    <row r="111" spans="1:7" s="54" customFormat="1" ht="4.2">
      <c r="A111" s="55"/>
      <c r="D111" s="53"/>
      <c r="E111" s="53"/>
      <c r="F111" s="174"/>
      <c r="G111" s="174"/>
    </row>
    <row r="112" spans="1:7" s="54" customFormat="1">
      <c r="A112" s="56"/>
      <c r="D112" s="53"/>
      <c r="E112" s="53"/>
      <c r="F112" s="174"/>
      <c r="G112" s="174"/>
    </row>
    <row r="113" spans="1:7" s="54" customFormat="1" ht="4.2">
      <c r="A113" s="55"/>
      <c r="D113" s="53"/>
      <c r="E113" s="53"/>
      <c r="F113" s="174"/>
      <c r="G113" s="174"/>
    </row>
    <row r="114" spans="1:7" s="63" customFormat="1">
      <c r="A114" s="64"/>
      <c r="D114" s="65"/>
      <c r="E114" s="65"/>
      <c r="F114" s="173"/>
      <c r="G114" s="173"/>
    </row>
    <row r="115" spans="1:7" s="63" customFormat="1">
      <c r="A115" s="64"/>
      <c r="D115" s="65"/>
      <c r="E115" s="65"/>
      <c r="F115" s="173"/>
      <c r="G115" s="173"/>
    </row>
    <row r="116" spans="1:7" s="63" customFormat="1">
      <c r="A116" s="64"/>
      <c r="D116" s="65"/>
      <c r="E116" s="65"/>
      <c r="F116" s="173"/>
      <c r="G116" s="173"/>
    </row>
    <row r="117" spans="1:7" s="63" customFormat="1">
      <c r="A117" s="64"/>
      <c r="D117" s="65"/>
      <c r="E117" s="65"/>
      <c r="F117" s="173"/>
      <c r="G117" s="173"/>
    </row>
    <row r="118" spans="1:7" s="63" customFormat="1" ht="18" customHeight="1">
      <c r="A118" s="64"/>
      <c r="D118" s="65"/>
      <c r="E118" s="65"/>
      <c r="F118" s="173"/>
      <c r="G118" s="173"/>
    </row>
    <row r="119" spans="1:7" s="63" customFormat="1">
      <c r="A119" s="64"/>
      <c r="D119" s="65"/>
      <c r="E119" s="65"/>
      <c r="F119" s="173"/>
      <c r="G119" s="173"/>
    </row>
    <row r="120" spans="1:7" s="63" customFormat="1">
      <c r="A120" s="64"/>
      <c r="D120" s="65"/>
      <c r="E120" s="65"/>
      <c r="F120" s="173"/>
      <c r="G120" s="173"/>
    </row>
    <row r="121" spans="1:7" s="63" customFormat="1">
      <c r="A121" s="64"/>
      <c r="D121" s="65"/>
      <c r="E121" s="65"/>
      <c r="F121" s="173"/>
      <c r="G121" s="173"/>
    </row>
    <row r="122" spans="1:7" s="63" customFormat="1">
      <c r="A122" s="64"/>
      <c r="D122" s="65"/>
      <c r="E122" s="65"/>
      <c r="F122" s="173"/>
      <c r="G122" s="173"/>
    </row>
    <row r="123" spans="1:7" s="63" customFormat="1">
      <c r="A123" s="64"/>
      <c r="D123" s="65"/>
      <c r="E123" s="65"/>
      <c r="F123" s="173"/>
      <c r="G123" s="173"/>
    </row>
    <row r="124" spans="1:7" s="63" customFormat="1">
      <c r="A124" s="64"/>
      <c r="D124" s="65"/>
      <c r="E124" s="65"/>
      <c r="F124" s="173"/>
      <c r="G124" s="173"/>
    </row>
    <row r="125" spans="1:7" s="63" customFormat="1">
      <c r="A125" s="64"/>
      <c r="D125" s="65"/>
      <c r="E125" s="65"/>
      <c r="F125" s="173"/>
      <c r="G125" s="173"/>
    </row>
    <row r="126" spans="1:7" s="63" customFormat="1">
      <c r="A126" s="64"/>
      <c r="D126" s="65"/>
      <c r="E126" s="65"/>
      <c r="F126" s="173"/>
      <c r="G126" s="173"/>
    </row>
    <row r="127" spans="1:7" s="63" customFormat="1">
      <c r="D127" s="65"/>
      <c r="E127" s="65"/>
      <c r="F127" s="173"/>
      <c r="G127" s="173"/>
    </row>
    <row r="128" spans="1:7" s="63" customFormat="1">
      <c r="D128" s="65"/>
      <c r="E128" s="65"/>
      <c r="F128" s="173"/>
      <c r="G128" s="173"/>
    </row>
    <row r="129" spans="4:7" s="63" customFormat="1">
      <c r="D129" s="65"/>
      <c r="E129" s="65"/>
      <c r="F129" s="173"/>
      <c r="G129" s="173"/>
    </row>
    <row r="130" spans="4:7" s="63" customFormat="1">
      <c r="D130" s="65"/>
      <c r="E130" s="65"/>
      <c r="F130" s="173"/>
      <c r="G130" s="173"/>
    </row>
    <row r="131" spans="4:7" s="63" customFormat="1">
      <c r="D131" s="65"/>
      <c r="E131" s="65"/>
      <c r="F131" s="173"/>
      <c r="G131" s="173"/>
    </row>
    <row r="132" spans="4:7" s="63" customFormat="1">
      <c r="D132" s="65"/>
      <c r="E132" s="65"/>
      <c r="F132" s="173"/>
      <c r="G132" s="173"/>
    </row>
    <row r="133" spans="4:7" s="63" customFormat="1">
      <c r="D133" s="65"/>
      <c r="E133" s="65"/>
      <c r="F133" s="173"/>
      <c r="G133" s="173"/>
    </row>
    <row r="134" spans="4:7" s="63" customFormat="1">
      <c r="D134" s="65"/>
      <c r="E134" s="65"/>
      <c r="F134" s="173"/>
      <c r="G134" s="173"/>
    </row>
    <row r="135" spans="4:7" s="63" customFormat="1">
      <c r="D135" s="65"/>
      <c r="E135" s="65"/>
      <c r="F135" s="173"/>
      <c r="G135" s="173"/>
    </row>
    <row r="136" spans="4:7" s="63" customFormat="1">
      <c r="D136" s="65"/>
      <c r="E136" s="65"/>
      <c r="F136" s="173"/>
      <c r="G136" s="173"/>
    </row>
    <row r="137" spans="4:7" s="63" customFormat="1">
      <c r="D137" s="65"/>
      <c r="E137" s="65"/>
      <c r="F137" s="173"/>
      <c r="G137" s="173"/>
    </row>
    <row r="138" spans="4:7" s="63" customFormat="1">
      <c r="D138" s="65"/>
      <c r="E138" s="65"/>
      <c r="F138" s="173"/>
      <c r="G138" s="173"/>
    </row>
    <row r="139" spans="4:7" s="63" customFormat="1">
      <c r="D139" s="65"/>
      <c r="E139" s="65"/>
      <c r="F139" s="173"/>
      <c r="G139" s="173"/>
    </row>
    <row r="140" spans="4:7" s="63" customFormat="1">
      <c r="D140" s="65"/>
      <c r="E140" s="65"/>
      <c r="F140" s="173"/>
      <c r="G140" s="173"/>
    </row>
    <row r="141" spans="4:7" s="63" customFormat="1">
      <c r="D141" s="65"/>
      <c r="E141" s="65"/>
      <c r="F141" s="173"/>
      <c r="G141" s="173"/>
    </row>
    <row r="142" spans="4:7" s="63" customFormat="1">
      <c r="D142" s="65"/>
      <c r="E142" s="65"/>
      <c r="F142" s="173"/>
      <c r="G142" s="173"/>
    </row>
    <row r="143" spans="4:7" s="63" customFormat="1">
      <c r="D143" s="65"/>
      <c r="E143" s="65"/>
      <c r="F143" s="173"/>
      <c r="G143" s="173"/>
    </row>
    <row r="144" spans="4:7" s="63" customFormat="1">
      <c r="D144" s="65"/>
      <c r="E144" s="65"/>
      <c r="F144" s="173"/>
      <c r="G144" s="173"/>
    </row>
    <row r="145" spans="4:7" s="63" customFormat="1">
      <c r="D145" s="65"/>
      <c r="E145" s="65"/>
      <c r="F145" s="173"/>
      <c r="G145" s="173"/>
    </row>
    <row r="146" spans="4:7" s="54" customFormat="1" ht="4.2">
      <c r="D146" s="53"/>
      <c r="E146" s="53"/>
      <c r="F146" s="174"/>
      <c r="G146" s="174"/>
    </row>
    <row r="147" spans="4:7" s="54" customFormat="1" ht="4.2">
      <c r="D147" s="53"/>
      <c r="E147" s="53"/>
      <c r="F147" s="174"/>
      <c r="G147" s="174"/>
    </row>
    <row r="148" spans="4:7" s="54" customFormat="1" ht="4.2">
      <c r="D148" s="53"/>
      <c r="E148" s="53"/>
      <c r="F148" s="174"/>
      <c r="G148" s="174"/>
    </row>
    <row r="149" spans="4:7" s="54" customFormat="1" ht="4.2">
      <c r="D149" s="53"/>
      <c r="E149" s="53"/>
      <c r="F149" s="174"/>
      <c r="G149" s="174"/>
    </row>
    <row r="150" spans="4:7" s="54" customFormat="1" ht="4.2">
      <c r="D150" s="53"/>
      <c r="E150" s="53"/>
      <c r="F150" s="174"/>
      <c r="G150" s="174"/>
    </row>
    <row r="151" spans="4:7" s="54" customFormat="1" ht="4.2">
      <c r="D151" s="53"/>
      <c r="E151" s="53"/>
      <c r="F151" s="174"/>
      <c r="G151" s="174"/>
    </row>
    <row r="152" spans="4:7" s="54" customFormat="1" ht="4.2">
      <c r="D152" s="53"/>
      <c r="E152" s="53"/>
      <c r="F152" s="174"/>
      <c r="G152" s="174"/>
    </row>
    <row r="153" spans="4:7" s="54" customFormat="1" ht="4.2">
      <c r="D153" s="53"/>
      <c r="E153" s="53"/>
      <c r="F153" s="174"/>
      <c r="G153" s="174"/>
    </row>
    <row r="154" spans="4:7" s="54" customFormat="1" ht="4.2">
      <c r="D154" s="53"/>
      <c r="E154" s="53"/>
      <c r="F154" s="174"/>
      <c r="G154" s="174"/>
    </row>
    <row r="155" spans="4:7" s="54" customFormat="1" ht="4.2">
      <c r="D155" s="53"/>
      <c r="E155" s="53"/>
      <c r="F155" s="174"/>
      <c r="G155" s="174"/>
    </row>
    <row r="156" spans="4:7" s="54" customFormat="1" ht="4.2">
      <c r="D156" s="53"/>
      <c r="E156" s="53"/>
      <c r="F156" s="174"/>
      <c r="G156" s="174"/>
    </row>
    <row r="157" spans="4:7" s="54" customFormat="1" ht="4.2">
      <c r="D157" s="53"/>
      <c r="E157" s="53"/>
      <c r="F157" s="174"/>
      <c r="G157" s="174"/>
    </row>
    <row r="158" spans="4:7" s="54" customFormat="1" ht="4.2">
      <c r="D158" s="53"/>
      <c r="E158" s="53"/>
      <c r="F158" s="174"/>
      <c r="G158" s="174"/>
    </row>
    <row r="159" spans="4:7" s="54" customFormat="1" ht="4.2">
      <c r="D159" s="53"/>
      <c r="E159" s="53"/>
      <c r="F159" s="174"/>
      <c r="G159" s="174"/>
    </row>
    <row r="160" spans="4:7" s="54" customFormat="1" ht="4.2">
      <c r="D160" s="53"/>
      <c r="E160" s="53"/>
      <c r="F160" s="174"/>
      <c r="G160" s="174"/>
    </row>
    <row r="161" spans="4:7" s="54" customFormat="1" ht="4.2">
      <c r="D161" s="53"/>
      <c r="E161" s="53"/>
      <c r="F161" s="174"/>
      <c r="G161" s="174"/>
    </row>
    <row r="162" spans="4:7" s="54" customFormat="1" ht="4.2">
      <c r="D162" s="53"/>
      <c r="E162" s="53"/>
      <c r="F162" s="174"/>
      <c r="G162" s="174"/>
    </row>
    <row r="163" spans="4:7" s="54" customFormat="1" ht="4.2">
      <c r="D163" s="53"/>
      <c r="E163" s="53"/>
      <c r="F163" s="174"/>
      <c r="G163" s="174"/>
    </row>
    <row r="164" spans="4:7" s="54" customFormat="1" ht="4.2">
      <c r="D164" s="53"/>
      <c r="E164" s="53"/>
      <c r="F164" s="174"/>
      <c r="G164" s="174"/>
    </row>
    <row r="165" spans="4:7" s="54" customFormat="1" ht="4.2">
      <c r="D165" s="53"/>
      <c r="E165" s="53"/>
      <c r="F165" s="174"/>
      <c r="G165" s="174"/>
    </row>
    <row r="166" spans="4:7" s="54" customFormat="1" ht="4.2">
      <c r="D166" s="53"/>
      <c r="E166" s="53"/>
      <c r="F166" s="174"/>
      <c r="G166" s="174"/>
    </row>
    <row r="167" spans="4:7" s="54" customFormat="1" ht="4.2">
      <c r="D167" s="53"/>
      <c r="E167" s="53"/>
      <c r="F167" s="174"/>
      <c r="G167" s="174"/>
    </row>
    <row r="168" spans="4:7" s="54" customFormat="1" ht="4.2">
      <c r="D168" s="53"/>
      <c r="E168" s="53"/>
      <c r="F168" s="174"/>
      <c r="G168" s="174"/>
    </row>
    <row r="169" spans="4:7" s="54" customFormat="1" ht="4.2">
      <c r="D169" s="53"/>
      <c r="E169" s="53"/>
      <c r="F169" s="174"/>
      <c r="G169" s="174"/>
    </row>
    <row r="170" spans="4:7" s="54" customFormat="1" ht="4.2">
      <c r="D170" s="53"/>
      <c r="E170" s="53"/>
      <c r="F170" s="174"/>
      <c r="G170" s="174"/>
    </row>
    <row r="171" spans="4:7" s="54" customFormat="1" ht="4.2">
      <c r="D171" s="53"/>
      <c r="E171" s="53"/>
      <c r="F171" s="174"/>
      <c r="G171" s="174"/>
    </row>
    <row r="172" spans="4:7" s="54" customFormat="1" ht="4.2">
      <c r="D172" s="53"/>
      <c r="E172" s="53"/>
      <c r="F172" s="174"/>
      <c r="G172" s="174"/>
    </row>
    <row r="173" spans="4:7" s="54" customFormat="1" ht="4.2">
      <c r="D173" s="53"/>
      <c r="E173" s="53"/>
      <c r="F173" s="174"/>
      <c r="G173" s="174"/>
    </row>
    <row r="174" spans="4:7" s="63" customFormat="1">
      <c r="D174" s="65"/>
      <c r="E174" s="65"/>
      <c r="F174" s="173"/>
      <c r="G174" s="173"/>
    </row>
    <row r="175" spans="4:7" s="63" customFormat="1">
      <c r="D175" s="65"/>
      <c r="E175" s="65"/>
      <c r="F175" s="173"/>
      <c r="G175" s="173"/>
    </row>
    <row r="176" spans="4:7" s="63" customFormat="1">
      <c r="D176" s="65"/>
      <c r="E176" s="65"/>
      <c r="F176" s="173"/>
      <c r="G176" s="173"/>
    </row>
    <row r="177" spans="4:7" s="63" customFormat="1">
      <c r="D177" s="65"/>
      <c r="E177" s="65"/>
      <c r="F177" s="173"/>
      <c r="G177" s="173"/>
    </row>
    <row r="178" spans="4:7" s="63" customFormat="1">
      <c r="D178" s="65"/>
      <c r="E178" s="65"/>
      <c r="F178" s="173"/>
      <c r="G178" s="173"/>
    </row>
    <row r="179" spans="4:7" s="63" customFormat="1">
      <c r="D179" s="65"/>
      <c r="E179" s="65"/>
      <c r="F179" s="173"/>
      <c r="G179" s="173"/>
    </row>
    <row r="180" spans="4:7" s="63" customFormat="1">
      <c r="D180" s="65"/>
      <c r="E180" s="65"/>
      <c r="F180" s="173"/>
      <c r="G180" s="173"/>
    </row>
    <row r="181" spans="4:7" s="63" customFormat="1">
      <c r="D181" s="65"/>
      <c r="E181" s="65"/>
      <c r="F181" s="173"/>
      <c r="G181" s="173"/>
    </row>
    <row r="182" spans="4:7" s="63" customFormat="1">
      <c r="D182" s="65"/>
      <c r="E182" s="65"/>
      <c r="F182" s="173"/>
      <c r="G182" s="173"/>
    </row>
    <row r="183" spans="4:7" s="63" customFormat="1">
      <c r="D183" s="65"/>
      <c r="E183" s="65"/>
      <c r="F183" s="173"/>
      <c r="G183" s="173"/>
    </row>
    <row r="184" spans="4:7" s="63" customFormat="1">
      <c r="D184" s="65"/>
      <c r="E184" s="65"/>
      <c r="F184" s="173"/>
      <c r="G184" s="173"/>
    </row>
    <row r="185" spans="4:7" s="63" customFormat="1">
      <c r="D185" s="65"/>
      <c r="E185" s="65"/>
      <c r="F185" s="173"/>
      <c r="G185" s="173"/>
    </row>
    <row r="186" spans="4:7" s="63" customFormat="1">
      <c r="D186" s="65"/>
      <c r="E186" s="65"/>
      <c r="F186" s="173"/>
      <c r="G186" s="173"/>
    </row>
    <row r="187" spans="4:7" s="63" customFormat="1">
      <c r="D187" s="65"/>
      <c r="E187" s="65"/>
      <c r="F187" s="173"/>
      <c r="G187" s="173"/>
    </row>
    <row r="188" spans="4:7" s="63" customFormat="1">
      <c r="D188" s="65"/>
      <c r="E188" s="65"/>
      <c r="F188" s="173"/>
      <c r="G188" s="173"/>
    </row>
    <row r="189" spans="4:7" s="63" customFormat="1">
      <c r="D189" s="65"/>
      <c r="E189" s="65"/>
      <c r="F189" s="173"/>
      <c r="G189" s="173"/>
    </row>
    <row r="190" spans="4:7" s="63" customFormat="1">
      <c r="D190" s="65"/>
      <c r="E190" s="65"/>
      <c r="F190" s="173"/>
      <c r="G190" s="173"/>
    </row>
    <row r="191" spans="4:7" s="63" customFormat="1">
      <c r="D191" s="65"/>
      <c r="E191" s="65"/>
      <c r="F191" s="173"/>
      <c r="G191" s="173"/>
    </row>
    <row r="192" spans="4:7" s="63" customFormat="1">
      <c r="D192" s="65"/>
      <c r="E192" s="65"/>
      <c r="F192" s="173"/>
      <c r="G192" s="173"/>
    </row>
    <row r="193" spans="4:7" s="63" customFormat="1">
      <c r="D193" s="65"/>
      <c r="E193" s="65"/>
      <c r="F193" s="173"/>
      <c r="G193" s="173"/>
    </row>
    <row r="194" spans="4:7" s="63" customFormat="1">
      <c r="D194" s="65"/>
      <c r="E194" s="65"/>
      <c r="F194" s="173"/>
      <c r="G194" s="173"/>
    </row>
    <row r="195" spans="4:7" s="63" customFormat="1">
      <c r="D195" s="65"/>
      <c r="E195" s="65"/>
      <c r="F195" s="173"/>
      <c r="G195" s="173"/>
    </row>
    <row r="196" spans="4:7" s="63" customFormat="1">
      <c r="D196" s="65"/>
      <c r="E196" s="65"/>
      <c r="F196" s="173"/>
      <c r="G196" s="173"/>
    </row>
    <row r="197" spans="4:7" s="63" customFormat="1">
      <c r="D197" s="65"/>
      <c r="E197" s="65"/>
      <c r="F197" s="173"/>
      <c r="G197" s="173"/>
    </row>
    <row r="198" spans="4:7" s="63" customFormat="1" ht="24" customHeight="1">
      <c r="D198" s="65"/>
      <c r="E198" s="65"/>
      <c r="F198" s="173"/>
      <c r="G198" s="173"/>
    </row>
    <row r="199" spans="4:7" s="63" customFormat="1" ht="24" customHeight="1">
      <c r="D199" s="65"/>
      <c r="E199" s="65"/>
      <c r="F199" s="173"/>
      <c r="G199" s="173"/>
    </row>
    <row r="200" spans="4:7" s="63" customFormat="1">
      <c r="D200" s="65"/>
      <c r="E200" s="65"/>
      <c r="F200" s="173"/>
      <c r="G200" s="173"/>
    </row>
    <row r="201" spans="4:7" s="63" customFormat="1">
      <c r="D201" s="65"/>
      <c r="E201" s="65"/>
      <c r="F201" s="173"/>
      <c r="G201" s="173"/>
    </row>
    <row r="202" spans="4:7" s="63" customFormat="1">
      <c r="D202" s="65"/>
      <c r="E202" s="65"/>
      <c r="F202" s="173"/>
      <c r="G202" s="173"/>
    </row>
    <row r="203" spans="4:7" s="63" customFormat="1">
      <c r="D203" s="65"/>
      <c r="E203" s="65"/>
      <c r="F203" s="173"/>
      <c r="G203" s="173"/>
    </row>
    <row r="204" spans="4:7" s="63" customFormat="1">
      <c r="D204" s="65"/>
      <c r="E204" s="65"/>
      <c r="F204" s="173"/>
      <c r="G204" s="173"/>
    </row>
    <row r="205" spans="4:7" s="63" customFormat="1">
      <c r="D205" s="65"/>
      <c r="E205" s="65"/>
      <c r="F205" s="173"/>
      <c r="G205" s="173"/>
    </row>
    <row r="206" spans="4:7" s="63" customFormat="1">
      <c r="D206" s="65"/>
      <c r="E206" s="65"/>
      <c r="F206" s="173"/>
      <c r="G206" s="173"/>
    </row>
    <row r="207" spans="4:7" s="63" customFormat="1">
      <c r="D207" s="65"/>
      <c r="E207" s="65"/>
      <c r="F207" s="173"/>
      <c r="G207" s="173"/>
    </row>
    <row r="208" spans="4:7" s="63" customFormat="1">
      <c r="D208" s="65"/>
      <c r="E208" s="65"/>
      <c r="F208" s="173"/>
      <c r="G208" s="173"/>
    </row>
    <row r="209" spans="4:7" s="63" customFormat="1">
      <c r="D209" s="65"/>
      <c r="E209" s="65"/>
      <c r="F209" s="173"/>
      <c r="G209" s="173"/>
    </row>
    <row r="210" spans="4:7" s="63" customFormat="1">
      <c r="D210" s="65"/>
      <c r="E210" s="65"/>
      <c r="F210" s="173"/>
      <c r="G210" s="173"/>
    </row>
    <row r="211" spans="4:7" s="63" customFormat="1">
      <c r="D211" s="65"/>
      <c r="E211" s="65"/>
      <c r="F211" s="173"/>
      <c r="G211" s="173"/>
    </row>
    <row r="212" spans="4:7" s="63" customFormat="1">
      <c r="D212" s="65"/>
      <c r="E212" s="65"/>
      <c r="F212" s="173"/>
      <c r="G212" s="173"/>
    </row>
    <row r="213" spans="4:7" s="63" customFormat="1">
      <c r="D213" s="65"/>
      <c r="E213" s="65"/>
      <c r="F213" s="173"/>
      <c r="G213" s="173"/>
    </row>
    <row r="214" spans="4:7" s="63" customFormat="1">
      <c r="D214" s="65"/>
      <c r="E214" s="65"/>
      <c r="F214" s="173"/>
      <c r="G214" s="173"/>
    </row>
    <row r="215" spans="4:7" s="63" customFormat="1">
      <c r="D215" s="65"/>
      <c r="E215" s="65"/>
      <c r="F215" s="173"/>
      <c r="G215" s="173"/>
    </row>
    <row r="216" spans="4:7" s="63" customFormat="1">
      <c r="D216" s="65"/>
      <c r="E216" s="65"/>
      <c r="F216" s="173"/>
      <c r="G216" s="173"/>
    </row>
    <row r="217" spans="4:7" s="63" customFormat="1">
      <c r="D217" s="65"/>
      <c r="E217" s="65"/>
      <c r="F217" s="173"/>
      <c r="G217" s="173"/>
    </row>
    <row r="218" spans="4:7" s="63" customFormat="1">
      <c r="D218" s="65"/>
      <c r="E218" s="65"/>
      <c r="F218" s="173"/>
      <c r="G218" s="173"/>
    </row>
    <row r="219" spans="4:7" s="63" customFormat="1">
      <c r="D219" s="65"/>
      <c r="E219" s="65"/>
      <c r="F219" s="173"/>
      <c r="G219" s="173"/>
    </row>
    <row r="220" spans="4:7" s="63" customFormat="1">
      <c r="D220" s="65"/>
      <c r="E220" s="65"/>
      <c r="F220" s="173"/>
      <c r="G220" s="173"/>
    </row>
    <row r="221" spans="4:7" s="63" customFormat="1">
      <c r="D221" s="65"/>
      <c r="E221" s="65"/>
      <c r="F221" s="173"/>
      <c r="G221" s="173"/>
    </row>
    <row r="222" spans="4:7" s="63" customFormat="1">
      <c r="D222" s="65"/>
      <c r="E222" s="65"/>
      <c r="F222" s="173"/>
      <c r="G222" s="173"/>
    </row>
    <row r="223" spans="4:7" s="63" customFormat="1">
      <c r="D223" s="65"/>
      <c r="E223" s="65"/>
      <c r="F223" s="173"/>
      <c r="G223" s="173"/>
    </row>
    <row r="224" spans="4:7" s="63" customFormat="1">
      <c r="D224" s="65"/>
      <c r="E224" s="65"/>
      <c r="F224" s="173"/>
      <c r="G224" s="173"/>
    </row>
    <row r="225" spans="4:7" s="63" customFormat="1">
      <c r="D225" s="65"/>
      <c r="E225" s="65"/>
      <c r="F225" s="173"/>
      <c r="G225" s="173"/>
    </row>
    <row r="226" spans="4:7" s="63" customFormat="1">
      <c r="D226" s="65"/>
      <c r="E226" s="65"/>
      <c r="F226" s="173"/>
      <c r="G226" s="173"/>
    </row>
    <row r="227" spans="4:7" s="63" customFormat="1">
      <c r="D227" s="65"/>
      <c r="E227" s="65"/>
      <c r="F227" s="173"/>
      <c r="G227" s="173"/>
    </row>
    <row r="228" spans="4:7" s="63" customFormat="1">
      <c r="D228" s="65"/>
      <c r="E228" s="65"/>
      <c r="F228" s="173"/>
      <c r="G228" s="173"/>
    </row>
    <row r="229" spans="4:7" s="63" customFormat="1">
      <c r="D229" s="65"/>
      <c r="E229" s="65"/>
      <c r="F229" s="173"/>
      <c r="G229" s="173"/>
    </row>
    <row r="230" spans="4:7" s="63" customFormat="1">
      <c r="D230" s="65"/>
      <c r="E230" s="65"/>
      <c r="F230" s="173"/>
      <c r="G230" s="173"/>
    </row>
    <row r="231" spans="4:7" s="63" customFormat="1">
      <c r="D231" s="65"/>
      <c r="E231" s="65"/>
      <c r="F231" s="173"/>
      <c r="G231" s="173"/>
    </row>
    <row r="232" spans="4:7" s="63" customFormat="1">
      <c r="D232" s="65"/>
      <c r="E232" s="65"/>
      <c r="F232" s="173"/>
      <c r="G232" s="173"/>
    </row>
    <row r="233" spans="4:7" s="63" customFormat="1">
      <c r="D233" s="65"/>
      <c r="E233" s="65"/>
      <c r="F233" s="173"/>
      <c r="G233" s="173"/>
    </row>
    <row r="234" spans="4:7" s="63" customFormat="1">
      <c r="D234" s="65"/>
      <c r="E234" s="65"/>
      <c r="F234" s="173"/>
      <c r="G234" s="173"/>
    </row>
    <row r="235" spans="4:7" s="63" customFormat="1">
      <c r="D235" s="65"/>
      <c r="E235" s="65"/>
      <c r="F235" s="173"/>
      <c r="G235" s="173"/>
    </row>
    <row r="236" spans="4:7" s="63" customFormat="1">
      <c r="D236" s="65"/>
      <c r="E236" s="65"/>
      <c r="F236" s="173"/>
      <c r="G236" s="173"/>
    </row>
    <row r="237" spans="4:7" s="63" customFormat="1">
      <c r="D237" s="65"/>
      <c r="E237" s="65"/>
      <c r="F237" s="173"/>
      <c r="G237" s="173"/>
    </row>
    <row r="238" spans="4:7" s="63" customFormat="1">
      <c r="D238" s="65"/>
      <c r="E238" s="65"/>
      <c r="F238" s="173"/>
      <c r="G238" s="173"/>
    </row>
    <row r="239" spans="4:7" s="63" customFormat="1">
      <c r="D239" s="65"/>
      <c r="E239" s="65"/>
      <c r="F239" s="173"/>
      <c r="G239" s="173"/>
    </row>
    <row r="240" spans="4:7" s="63" customFormat="1">
      <c r="D240" s="65"/>
      <c r="E240" s="65"/>
      <c r="F240" s="173"/>
      <c r="G240" s="173"/>
    </row>
    <row r="241" spans="4:7" s="63" customFormat="1">
      <c r="D241" s="65"/>
      <c r="E241" s="65"/>
      <c r="F241" s="173"/>
      <c r="G241" s="173"/>
    </row>
    <row r="242" spans="4:7" s="63" customFormat="1">
      <c r="D242" s="65"/>
      <c r="E242" s="65"/>
      <c r="F242" s="173"/>
      <c r="G242" s="173"/>
    </row>
    <row r="243" spans="4:7" s="63" customFormat="1">
      <c r="D243" s="65"/>
      <c r="E243" s="65"/>
      <c r="F243" s="173"/>
      <c r="G243" s="173"/>
    </row>
    <row r="244" spans="4:7" s="63" customFormat="1">
      <c r="D244" s="65"/>
      <c r="E244" s="65"/>
      <c r="F244" s="173"/>
      <c r="G244" s="173"/>
    </row>
    <row r="245" spans="4:7" s="63" customFormat="1">
      <c r="D245" s="65"/>
      <c r="E245" s="65"/>
      <c r="F245" s="173"/>
      <c r="G245" s="173"/>
    </row>
    <row r="246" spans="4:7" s="63" customFormat="1" ht="24" customHeight="1">
      <c r="D246" s="65"/>
      <c r="E246" s="65"/>
      <c r="F246" s="173"/>
      <c r="G246" s="173"/>
    </row>
    <row r="247" spans="4:7" s="63" customFormat="1" ht="24" customHeight="1">
      <c r="D247" s="65"/>
      <c r="E247" s="65"/>
      <c r="F247" s="173"/>
      <c r="G247" s="173"/>
    </row>
    <row r="248" spans="4:7" s="63" customFormat="1">
      <c r="D248" s="65"/>
      <c r="E248" s="65"/>
      <c r="F248" s="173"/>
      <c r="G248" s="173"/>
    </row>
    <row r="249" spans="4:7" s="63" customFormat="1">
      <c r="D249" s="65"/>
      <c r="E249" s="65"/>
      <c r="F249" s="173"/>
      <c r="G249" s="173"/>
    </row>
    <row r="250" spans="4:7" s="63" customFormat="1">
      <c r="D250" s="65"/>
      <c r="E250" s="65"/>
      <c r="F250" s="173"/>
      <c r="G250" s="173"/>
    </row>
    <row r="251" spans="4:7" s="63" customFormat="1">
      <c r="D251" s="65"/>
      <c r="E251" s="65"/>
      <c r="F251" s="173"/>
      <c r="G251" s="173"/>
    </row>
    <row r="252" spans="4:7" s="63" customFormat="1">
      <c r="D252" s="65"/>
      <c r="E252" s="65"/>
      <c r="F252" s="173"/>
      <c r="G252" s="173"/>
    </row>
    <row r="253" spans="4:7" s="63" customFormat="1">
      <c r="D253" s="65"/>
      <c r="E253" s="65"/>
      <c r="F253" s="173"/>
      <c r="G253" s="173"/>
    </row>
    <row r="254" spans="4:7" s="63" customFormat="1">
      <c r="D254" s="65"/>
      <c r="E254" s="65"/>
      <c r="F254" s="173"/>
      <c r="G254" s="173"/>
    </row>
    <row r="255" spans="4:7" s="63" customFormat="1">
      <c r="D255" s="65"/>
      <c r="E255" s="65"/>
      <c r="F255" s="173"/>
      <c r="G255" s="173"/>
    </row>
    <row r="256" spans="4:7" s="63" customFormat="1">
      <c r="D256" s="65"/>
      <c r="E256" s="65"/>
      <c r="F256" s="173"/>
      <c r="G256" s="173"/>
    </row>
    <row r="257" spans="4:7" s="63" customFormat="1">
      <c r="D257" s="65"/>
      <c r="E257" s="65"/>
      <c r="F257" s="173"/>
      <c r="G257" s="173"/>
    </row>
    <row r="258" spans="4:7" s="63" customFormat="1">
      <c r="D258" s="65"/>
      <c r="E258" s="65"/>
      <c r="F258" s="173"/>
      <c r="G258" s="173"/>
    </row>
    <row r="259" spans="4:7" s="63" customFormat="1">
      <c r="D259" s="65"/>
      <c r="E259" s="65"/>
      <c r="F259" s="173"/>
      <c r="G259" s="173"/>
    </row>
    <row r="260" spans="4:7" s="63" customFormat="1">
      <c r="D260" s="65"/>
      <c r="E260" s="65"/>
      <c r="F260" s="173"/>
      <c r="G260" s="173"/>
    </row>
    <row r="261" spans="4:7" s="63" customFormat="1">
      <c r="D261" s="65"/>
      <c r="E261" s="65"/>
      <c r="F261" s="173"/>
      <c r="G261" s="173"/>
    </row>
    <row r="262" spans="4:7" s="63" customFormat="1">
      <c r="D262" s="65"/>
      <c r="E262" s="65"/>
      <c r="F262" s="173"/>
      <c r="G262" s="173"/>
    </row>
    <row r="263" spans="4:7" s="63" customFormat="1">
      <c r="D263" s="65"/>
      <c r="E263" s="65"/>
      <c r="F263" s="173"/>
      <c r="G263" s="173"/>
    </row>
    <row r="264" spans="4:7" s="63" customFormat="1">
      <c r="D264" s="65"/>
      <c r="E264" s="65"/>
      <c r="F264" s="173"/>
      <c r="G264" s="173"/>
    </row>
    <row r="265" spans="4:7" s="63" customFormat="1">
      <c r="D265" s="65"/>
      <c r="E265" s="65"/>
      <c r="F265" s="173"/>
      <c r="G265" s="173"/>
    </row>
    <row r="266" spans="4:7" s="63" customFormat="1">
      <c r="D266" s="65"/>
      <c r="E266" s="65"/>
      <c r="F266" s="173"/>
      <c r="G266" s="173"/>
    </row>
    <row r="267" spans="4:7" s="63" customFormat="1">
      <c r="D267" s="65"/>
      <c r="E267" s="65"/>
      <c r="F267" s="173"/>
      <c r="G267" s="173"/>
    </row>
    <row r="268" spans="4:7" s="63" customFormat="1">
      <c r="D268" s="65"/>
      <c r="E268" s="65"/>
      <c r="F268" s="173"/>
      <c r="G268" s="173"/>
    </row>
    <row r="269" spans="4:7" s="63" customFormat="1">
      <c r="D269" s="65"/>
      <c r="E269" s="65"/>
      <c r="F269" s="173"/>
      <c r="G269" s="173"/>
    </row>
    <row r="270" spans="4:7" s="63" customFormat="1">
      <c r="D270" s="65"/>
      <c r="E270" s="65"/>
      <c r="F270" s="173"/>
      <c r="G270" s="173"/>
    </row>
    <row r="271" spans="4:7" s="63" customFormat="1">
      <c r="D271" s="65"/>
      <c r="E271" s="65"/>
      <c r="F271" s="173"/>
      <c r="G271" s="173"/>
    </row>
    <row r="272" spans="4:7" s="63" customFormat="1">
      <c r="D272" s="65"/>
      <c r="E272" s="65"/>
      <c r="F272" s="173"/>
      <c r="G272" s="173"/>
    </row>
    <row r="273" spans="4:7" s="63" customFormat="1">
      <c r="D273" s="65"/>
      <c r="E273" s="65"/>
      <c r="F273" s="173"/>
      <c r="G273" s="173"/>
    </row>
    <row r="274" spans="4:7" s="63" customFormat="1">
      <c r="D274" s="65"/>
      <c r="E274" s="65"/>
      <c r="F274" s="173"/>
      <c r="G274" s="173"/>
    </row>
    <row r="275" spans="4:7" s="63" customFormat="1">
      <c r="D275" s="65"/>
      <c r="E275" s="65"/>
      <c r="F275" s="173"/>
      <c r="G275" s="173"/>
    </row>
    <row r="276" spans="4:7" s="63" customFormat="1">
      <c r="D276" s="65"/>
      <c r="E276" s="65"/>
      <c r="F276" s="173"/>
      <c r="G276" s="173"/>
    </row>
    <row r="277" spans="4:7" s="63" customFormat="1">
      <c r="D277" s="65"/>
      <c r="E277" s="65"/>
      <c r="F277" s="173"/>
      <c r="G277" s="173"/>
    </row>
    <row r="278" spans="4:7" s="63" customFormat="1">
      <c r="D278" s="65"/>
      <c r="E278" s="65"/>
      <c r="F278" s="173"/>
      <c r="G278" s="173"/>
    </row>
    <row r="279" spans="4:7" s="63" customFormat="1">
      <c r="D279" s="65"/>
      <c r="E279" s="65"/>
      <c r="F279" s="173"/>
      <c r="G279" s="173"/>
    </row>
    <row r="280" spans="4:7" s="63" customFormat="1">
      <c r="D280" s="65"/>
      <c r="E280" s="65"/>
      <c r="F280" s="173"/>
      <c r="G280" s="173"/>
    </row>
    <row r="281" spans="4:7" s="63" customFormat="1">
      <c r="D281" s="65"/>
      <c r="E281" s="65"/>
      <c r="F281" s="173"/>
      <c r="G281" s="173"/>
    </row>
    <row r="282" spans="4:7" s="63" customFormat="1">
      <c r="D282" s="65"/>
      <c r="E282" s="65"/>
      <c r="F282" s="173"/>
      <c r="G282" s="173"/>
    </row>
    <row r="283" spans="4:7" s="63" customFormat="1">
      <c r="D283" s="65"/>
      <c r="E283" s="65"/>
      <c r="F283" s="173"/>
      <c r="G283" s="173"/>
    </row>
    <row r="284" spans="4:7" s="63" customFormat="1">
      <c r="D284" s="65"/>
      <c r="E284" s="65"/>
      <c r="F284" s="173"/>
      <c r="G284" s="173"/>
    </row>
    <row r="285" spans="4:7" s="63" customFormat="1">
      <c r="D285" s="65"/>
      <c r="E285" s="65"/>
      <c r="F285" s="173"/>
      <c r="G285" s="173"/>
    </row>
    <row r="286" spans="4:7" s="63" customFormat="1">
      <c r="D286" s="65"/>
      <c r="E286" s="65"/>
      <c r="F286" s="173"/>
      <c r="G286" s="173"/>
    </row>
    <row r="287" spans="4:7" s="63" customFormat="1">
      <c r="D287" s="65"/>
      <c r="E287" s="65"/>
      <c r="F287" s="173"/>
      <c r="G287" s="173"/>
    </row>
    <row r="288" spans="4:7" s="63" customFormat="1">
      <c r="D288" s="65"/>
      <c r="E288" s="65"/>
      <c r="F288" s="173"/>
      <c r="G288" s="173"/>
    </row>
    <row r="289" spans="1:7" s="63" customFormat="1">
      <c r="D289" s="65"/>
      <c r="E289" s="65"/>
      <c r="F289" s="173"/>
      <c r="G289" s="173"/>
    </row>
    <row r="290" spans="1:7" s="63" customFormat="1">
      <c r="D290" s="65"/>
      <c r="E290" s="65"/>
      <c r="F290" s="173"/>
      <c r="G290" s="173"/>
    </row>
    <row r="291" spans="1:7" s="63" customFormat="1">
      <c r="D291" s="65"/>
      <c r="E291" s="65"/>
      <c r="F291" s="173"/>
      <c r="G291" s="173"/>
    </row>
    <row r="292" spans="1:7" s="63" customFormat="1">
      <c r="D292" s="65"/>
      <c r="E292" s="65"/>
      <c r="F292" s="173"/>
      <c r="G292" s="173"/>
    </row>
    <row r="293" spans="1:7" s="63" customFormat="1">
      <c r="D293" s="65"/>
      <c r="E293" s="65"/>
      <c r="F293" s="173"/>
      <c r="G293" s="173"/>
    </row>
    <row r="294" spans="1:7" s="63" customFormat="1">
      <c r="D294" s="65"/>
      <c r="E294" s="65"/>
      <c r="F294" s="173"/>
      <c r="G294" s="173"/>
    </row>
    <row r="295" spans="1:7" s="63" customFormat="1">
      <c r="D295" s="65"/>
      <c r="E295" s="65"/>
      <c r="F295" s="173"/>
      <c r="G295" s="173"/>
    </row>
    <row r="296" spans="1:7" s="63" customFormat="1">
      <c r="D296" s="65"/>
      <c r="E296" s="65"/>
      <c r="F296" s="173"/>
      <c r="G296" s="173"/>
    </row>
    <row r="297" spans="1:7" s="63" customFormat="1">
      <c r="D297" s="65"/>
      <c r="E297" s="65"/>
      <c r="F297" s="173"/>
      <c r="G297" s="173"/>
    </row>
    <row r="298" spans="1:7" s="63" customFormat="1">
      <c r="D298" s="65"/>
      <c r="E298" s="65"/>
      <c r="F298" s="173"/>
      <c r="G298" s="173"/>
    </row>
    <row r="299" spans="1:7" s="63" customFormat="1">
      <c r="D299" s="65"/>
      <c r="E299" s="65"/>
      <c r="F299" s="173"/>
      <c r="G299" s="173"/>
    </row>
    <row r="300" spans="1:7" s="63" customFormat="1">
      <c r="D300" s="65"/>
      <c r="E300" s="65"/>
      <c r="F300" s="173"/>
      <c r="G300" s="173"/>
    </row>
    <row r="301" spans="1:7" s="63" customFormat="1">
      <c r="D301" s="65"/>
      <c r="E301" s="65"/>
      <c r="F301" s="173"/>
      <c r="G301" s="173"/>
    </row>
    <row r="302" spans="1:7" s="63" customFormat="1">
      <c r="D302" s="65"/>
      <c r="E302" s="65"/>
      <c r="F302" s="173"/>
      <c r="G302" s="173"/>
    </row>
    <row r="303" spans="1:7" s="63" customFormat="1">
      <c r="A303" s="64"/>
      <c r="D303" s="65"/>
      <c r="E303" s="65"/>
      <c r="F303" s="173"/>
      <c r="G303" s="173"/>
    </row>
    <row r="304" spans="1:7" s="63" customFormat="1">
      <c r="A304" s="64"/>
      <c r="D304" s="65"/>
      <c r="E304" s="65"/>
      <c r="F304" s="173"/>
      <c r="G304" s="173"/>
    </row>
    <row r="305" spans="1:7" s="63" customFormat="1">
      <c r="A305" s="64"/>
      <c r="D305" s="65"/>
      <c r="E305" s="65"/>
      <c r="F305" s="173"/>
      <c r="G305" s="173"/>
    </row>
    <row r="306" spans="1:7" s="63" customFormat="1">
      <c r="A306" s="64"/>
      <c r="D306" s="65"/>
      <c r="E306" s="65"/>
      <c r="F306" s="173"/>
      <c r="G306" s="173"/>
    </row>
    <row r="307" spans="1:7" s="62" customFormat="1" ht="24.9" customHeight="1">
      <c r="A307" s="66"/>
      <c r="D307" s="67"/>
      <c r="E307" s="67"/>
      <c r="F307" s="175"/>
      <c r="G307" s="175"/>
    </row>
    <row r="308" spans="1:7" s="54" customFormat="1" ht="4.2">
      <c r="A308" s="55"/>
      <c r="D308" s="53"/>
      <c r="E308" s="53"/>
      <c r="F308" s="174"/>
      <c r="G308" s="174"/>
    </row>
    <row r="309" spans="1:7" s="54" customFormat="1" ht="4.2">
      <c r="A309" s="55"/>
      <c r="D309" s="53"/>
      <c r="E309" s="53"/>
      <c r="F309" s="174"/>
      <c r="G309" s="174"/>
    </row>
    <row r="310" spans="1:7">
      <c r="A310" s="56"/>
      <c r="B310" s="58"/>
      <c r="C310" s="58"/>
      <c r="D310" s="59"/>
      <c r="E310" s="59"/>
      <c r="F310" s="141"/>
      <c r="G310" s="141"/>
    </row>
    <row r="311" spans="1:7">
      <c r="A311" s="56"/>
      <c r="B311" s="58"/>
      <c r="C311" s="58"/>
      <c r="D311" s="59"/>
      <c r="E311" s="59"/>
      <c r="F311" s="141"/>
      <c r="G311" s="141"/>
    </row>
    <row r="312" spans="1:7">
      <c r="A312" s="56"/>
      <c r="B312" s="58"/>
      <c r="C312" s="58"/>
      <c r="D312" s="59"/>
      <c r="E312" s="59"/>
      <c r="F312" s="141"/>
      <c r="G312" s="141"/>
    </row>
    <row r="313" spans="1:7">
      <c r="A313" s="56"/>
      <c r="B313" s="58"/>
      <c r="C313" s="58"/>
      <c r="D313" s="59"/>
      <c r="E313" s="59"/>
      <c r="F313" s="141"/>
      <c r="G313" s="141"/>
    </row>
    <row r="314" spans="1:7">
      <c r="A314" s="56"/>
      <c r="B314" s="58"/>
      <c r="C314" s="58"/>
      <c r="D314" s="59"/>
      <c r="E314" s="59"/>
      <c r="F314" s="141"/>
      <c r="G314" s="141"/>
    </row>
    <row r="315" spans="1:7">
      <c r="A315" s="56"/>
      <c r="B315" s="58"/>
      <c r="C315" s="58"/>
      <c r="D315" s="59"/>
      <c r="E315" s="59"/>
      <c r="F315" s="141"/>
      <c r="G315" s="141"/>
    </row>
    <row r="316" spans="1:7">
      <c r="A316" s="56"/>
      <c r="B316" s="58"/>
      <c r="C316" s="58"/>
      <c r="D316" s="59"/>
      <c r="E316" s="59"/>
      <c r="F316" s="141"/>
      <c r="G316" s="141"/>
    </row>
    <row r="317" spans="1:7">
      <c r="A317" s="56"/>
      <c r="B317" s="58"/>
      <c r="C317" s="58"/>
      <c r="D317" s="59"/>
      <c r="E317" s="59"/>
      <c r="F317" s="141"/>
      <c r="G317" s="141"/>
    </row>
    <row r="318" spans="1:7">
      <c r="A318" s="56"/>
      <c r="B318" s="58"/>
      <c r="C318" s="58"/>
      <c r="D318" s="59"/>
      <c r="E318" s="59"/>
      <c r="F318" s="141"/>
      <c r="G318" s="141"/>
    </row>
    <row r="319" spans="1:7">
      <c r="A319" s="56"/>
      <c r="B319" s="58"/>
      <c r="C319" s="58"/>
      <c r="D319" s="59"/>
      <c r="E319" s="59"/>
      <c r="F319" s="141"/>
      <c r="G319" s="141"/>
    </row>
    <row r="320" spans="1:7">
      <c r="A320" s="56"/>
      <c r="B320" s="58"/>
      <c r="C320" s="58"/>
      <c r="D320" s="59"/>
      <c r="E320" s="59"/>
      <c r="F320" s="141"/>
      <c r="G320" s="141"/>
    </row>
    <row r="321" spans="1:7">
      <c r="A321" s="56"/>
      <c r="B321" s="58"/>
      <c r="C321" s="58"/>
      <c r="D321" s="59"/>
      <c r="E321" s="59"/>
      <c r="F321" s="141"/>
      <c r="G321" s="141"/>
    </row>
    <row r="322" spans="1:7">
      <c r="A322" s="56"/>
      <c r="B322" s="58"/>
      <c r="C322" s="58"/>
      <c r="D322" s="59"/>
      <c r="E322" s="59"/>
      <c r="F322" s="141"/>
      <c r="G322" s="141"/>
    </row>
    <row r="323" spans="1:7">
      <c r="A323" s="56"/>
      <c r="B323" s="58"/>
      <c r="C323" s="58"/>
      <c r="D323" s="59"/>
      <c r="E323" s="59"/>
      <c r="F323" s="141"/>
      <c r="G323" s="141"/>
    </row>
    <row r="324" spans="1:7">
      <c r="A324" s="56"/>
      <c r="B324" s="58"/>
      <c r="C324" s="58"/>
      <c r="D324" s="59"/>
      <c r="E324" s="59"/>
      <c r="F324" s="141"/>
      <c r="G324" s="141"/>
    </row>
    <row r="325" spans="1:7">
      <c r="A325" s="56"/>
      <c r="B325" s="58"/>
      <c r="C325" s="58"/>
      <c r="D325" s="59"/>
      <c r="E325" s="59"/>
      <c r="F325" s="141"/>
      <c r="G325" s="141"/>
    </row>
    <row r="326" spans="1:7">
      <c r="A326" s="56"/>
      <c r="B326" s="58"/>
      <c r="C326" s="58"/>
      <c r="D326" s="59"/>
      <c r="E326" s="59"/>
      <c r="F326" s="141"/>
      <c r="G326" s="141"/>
    </row>
    <row r="327" spans="1:7">
      <c r="A327" s="56"/>
      <c r="B327" s="58"/>
      <c r="C327" s="58"/>
      <c r="D327" s="59"/>
      <c r="E327" s="59"/>
      <c r="F327" s="141"/>
      <c r="G327" s="141"/>
    </row>
    <row r="328" spans="1:7">
      <c r="A328" s="56"/>
      <c r="B328" s="58"/>
      <c r="C328" s="58"/>
      <c r="D328" s="59"/>
      <c r="E328" s="59"/>
      <c r="F328" s="141"/>
      <c r="G328" s="141"/>
    </row>
    <row r="329" spans="1:7">
      <c r="A329" s="56"/>
      <c r="B329" s="58"/>
      <c r="C329" s="58"/>
      <c r="D329" s="59"/>
      <c r="E329" s="59"/>
      <c r="F329" s="141"/>
      <c r="G329" s="141"/>
    </row>
    <row r="330" spans="1:7">
      <c r="A330" s="56"/>
      <c r="B330" s="58"/>
      <c r="C330" s="58"/>
      <c r="D330" s="59"/>
      <c r="E330" s="59"/>
      <c r="F330" s="141"/>
      <c r="G330" s="141"/>
    </row>
    <row r="331" spans="1:7">
      <c r="A331" s="56"/>
      <c r="B331" s="58"/>
      <c r="C331" s="58"/>
      <c r="D331" s="59"/>
      <c r="E331" s="59"/>
      <c r="F331" s="141"/>
      <c r="G331" s="141"/>
    </row>
    <row r="332" spans="1:7">
      <c r="A332" s="56"/>
      <c r="B332" s="58"/>
      <c r="C332" s="58"/>
      <c r="D332" s="59"/>
      <c r="E332" s="59"/>
      <c r="F332" s="141"/>
      <c r="G332" s="141"/>
    </row>
    <row r="333" spans="1:7">
      <c r="A333" s="56"/>
      <c r="B333" s="58"/>
      <c r="C333" s="58"/>
      <c r="D333" s="59"/>
      <c r="E333" s="59"/>
      <c r="F333" s="141"/>
      <c r="G333" s="141"/>
    </row>
    <row r="334" spans="1:7">
      <c r="A334" s="56"/>
      <c r="B334" s="58"/>
      <c r="C334" s="58"/>
      <c r="D334" s="59"/>
      <c r="E334" s="59"/>
      <c r="F334" s="141"/>
      <c r="G334" s="141"/>
    </row>
    <row r="335" spans="1:7">
      <c r="A335" s="56"/>
      <c r="B335" s="58"/>
      <c r="C335" s="58"/>
      <c r="D335" s="59"/>
      <c r="E335" s="59"/>
      <c r="F335" s="141"/>
      <c r="G335" s="141"/>
    </row>
    <row r="336" spans="1:7">
      <c r="A336" s="56"/>
      <c r="B336" s="58"/>
      <c r="C336" s="58"/>
      <c r="D336" s="59"/>
      <c r="E336" s="59"/>
      <c r="F336" s="141"/>
      <c r="G336" s="141"/>
    </row>
    <row r="337" spans="1:7">
      <c r="A337" s="56"/>
      <c r="B337" s="58"/>
      <c r="C337" s="58"/>
      <c r="D337" s="59"/>
      <c r="E337" s="59"/>
      <c r="F337" s="141"/>
      <c r="G337" s="141"/>
    </row>
    <row r="338" spans="1:7">
      <c r="A338" s="56"/>
      <c r="B338" s="58"/>
      <c r="C338" s="58"/>
      <c r="D338" s="59"/>
      <c r="E338" s="59"/>
      <c r="F338" s="141"/>
      <c r="G338" s="141"/>
    </row>
    <row r="339" spans="1:7">
      <c r="A339" s="56"/>
      <c r="B339" s="58"/>
      <c r="C339" s="58"/>
      <c r="D339" s="59"/>
      <c r="E339" s="59"/>
      <c r="F339" s="141"/>
      <c r="G339" s="141"/>
    </row>
    <row r="340" spans="1:7">
      <c r="A340" s="56"/>
      <c r="B340" s="58"/>
      <c r="C340" s="58"/>
      <c r="D340" s="59"/>
      <c r="E340" s="59"/>
      <c r="F340" s="141"/>
      <c r="G340" s="141"/>
    </row>
    <row r="341" spans="1:7">
      <c r="A341" s="56"/>
      <c r="B341" s="58"/>
      <c r="C341" s="58"/>
      <c r="D341" s="59"/>
      <c r="E341" s="59"/>
      <c r="F341" s="141"/>
      <c r="G341" s="141"/>
    </row>
    <row r="342" spans="1:7">
      <c r="A342" s="56"/>
      <c r="B342" s="58"/>
      <c r="C342" s="58"/>
      <c r="D342" s="59"/>
      <c r="E342" s="59"/>
      <c r="F342" s="141"/>
      <c r="G342" s="141"/>
    </row>
    <row r="343" spans="1:7">
      <c r="A343" s="56"/>
      <c r="B343" s="58"/>
      <c r="C343" s="58"/>
      <c r="D343" s="59"/>
      <c r="E343" s="59"/>
      <c r="F343" s="141"/>
      <c r="G343" s="141"/>
    </row>
    <row r="344" spans="1:7">
      <c r="A344" s="56"/>
      <c r="B344" s="58"/>
      <c r="C344" s="58"/>
      <c r="D344" s="59"/>
      <c r="E344" s="59"/>
      <c r="F344" s="141"/>
      <c r="G344" s="141"/>
    </row>
    <row r="345" spans="1:7">
      <c r="A345" s="56"/>
      <c r="B345" s="58"/>
      <c r="C345" s="58"/>
      <c r="D345" s="59"/>
      <c r="E345" s="59"/>
      <c r="F345" s="141"/>
      <c r="G345" s="141"/>
    </row>
    <row r="346" spans="1:7">
      <c r="A346" s="56"/>
      <c r="B346" s="58"/>
      <c r="C346" s="58"/>
      <c r="D346" s="59"/>
      <c r="E346" s="59"/>
      <c r="F346" s="141"/>
      <c r="G346" s="141"/>
    </row>
    <row r="347" spans="1:7">
      <c r="A347" s="56"/>
      <c r="B347" s="58"/>
      <c r="C347" s="58"/>
      <c r="D347" s="59"/>
      <c r="E347" s="59"/>
      <c r="F347" s="141"/>
      <c r="G347" s="141"/>
    </row>
    <row r="348" spans="1:7">
      <c r="A348" s="56"/>
      <c r="B348" s="58"/>
      <c r="C348" s="58"/>
      <c r="D348" s="59"/>
      <c r="E348" s="59"/>
      <c r="F348" s="141"/>
      <c r="G348" s="141"/>
    </row>
    <row r="349" spans="1:7">
      <c r="A349" s="56"/>
      <c r="B349" s="58"/>
      <c r="C349" s="58"/>
      <c r="D349" s="59"/>
      <c r="E349" s="59"/>
      <c r="F349" s="141"/>
      <c r="G349" s="141"/>
    </row>
    <row r="350" spans="1:7">
      <c r="A350" s="56"/>
      <c r="B350" s="58"/>
      <c r="C350" s="58"/>
      <c r="D350" s="59"/>
      <c r="E350" s="59"/>
      <c r="F350" s="141"/>
      <c r="G350" s="141"/>
    </row>
    <row r="351" spans="1:7">
      <c r="A351" s="56"/>
      <c r="B351" s="58"/>
      <c r="C351" s="58"/>
      <c r="D351" s="59"/>
      <c r="E351" s="59"/>
      <c r="F351" s="141"/>
      <c r="G351" s="141"/>
    </row>
    <row r="352" spans="1:7">
      <c r="A352" s="56"/>
      <c r="B352" s="58"/>
      <c r="C352" s="58"/>
      <c r="D352" s="59"/>
      <c r="E352" s="59"/>
      <c r="F352" s="141"/>
      <c r="G352" s="141"/>
    </row>
    <row r="353" spans="1:7">
      <c r="A353" s="56"/>
      <c r="B353" s="58"/>
      <c r="C353" s="58"/>
      <c r="D353" s="59"/>
      <c r="E353" s="59"/>
      <c r="F353" s="141"/>
      <c r="G353" s="141"/>
    </row>
    <row r="354" spans="1:7">
      <c r="A354" s="56"/>
      <c r="B354" s="58"/>
      <c r="C354" s="58"/>
      <c r="D354" s="59"/>
      <c r="E354" s="59"/>
      <c r="F354" s="141"/>
      <c r="G354" s="141"/>
    </row>
    <row r="355" spans="1:7">
      <c r="A355" s="56"/>
      <c r="B355" s="58"/>
      <c r="C355" s="58"/>
      <c r="D355" s="59"/>
      <c r="E355" s="59"/>
      <c r="F355" s="141"/>
      <c r="G355" s="141"/>
    </row>
    <row r="356" spans="1:7">
      <c r="A356" s="56"/>
      <c r="B356" s="58"/>
      <c r="C356" s="58"/>
      <c r="D356" s="59"/>
      <c r="E356" s="59"/>
      <c r="F356" s="141"/>
      <c r="G356" s="141"/>
    </row>
    <row r="357" spans="1:7">
      <c r="A357" s="56"/>
      <c r="B357" s="58"/>
      <c r="C357" s="58"/>
      <c r="D357" s="59"/>
      <c r="E357" s="59"/>
      <c r="F357" s="141"/>
      <c r="G357" s="141"/>
    </row>
    <row r="358" spans="1:7">
      <c r="A358" s="56"/>
      <c r="B358" s="58"/>
      <c r="C358" s="58"/>
      <c r="D358" s="59"/>
      <c r="E358" s="59"/>
      <c r="F358" s="141"/>
      <c r="G358" s="141"/>
    </row>
    <row r="359" spans="1:7">
      <c r="A359" s="56"/>
      <c r="B359" s="58"/>
      <c r="C359" s="58"/>
      <c r="D359" s="59"/>
      <c r="E359" s="59"/>
      <c r="F359" s="141"/>
      <c r="G359" s="141"/>
    </row>
    <row r="360" spans="1:7">
      <c r="A360" s="56"/>
      <c r="B360" s="58"/>
      <c r="C360" s="58"/>
      <c r="D360" s="59"/>
      <c r="E360" s="59"/>
      <c r="F360" s="141"/>
      <c r="G360" s="141"/>
    </row>
    <row r="361" spans="1:7">
      <c r="A361" s="56"/>
      <c r="B361" s="58"/>
      <c r="C361" s="58"/>
      <c r="D361" s="59"/>
      <c r="E361" s="59"/>
      <c r="F361" s="141"/>
      <c r="G361" s="141"/>
    </row>
    <row r="362" spans="1:7">
      <c r="A362" s="56"/>
      <c r="B362" s="58"/>
      <c r="C362" s="58"/>
      <c r="D362" s="59"/>
      <c r="E362" s="59"/>
      <c r="F362" s="141"/>
      <c r="G362" s="141"/>
    </row>
    <row r="363" spans="1:7">
      <c r="A363" s="56"/>
      <c r="B363" s="58"/>
      <c r="C363" s="58"/>
      <c r="D363" s="59"/>
      <c r="E363" s="59"/>
      <c r="F363" s="141"/>
      <c r="G363" s="141"/>
    </row>
    <row r="364" spans="1:7">
      <c r="A364" s="56"/>
      <c r="B364" s="58"/>
      <c r="C364" s="58"/>
      <c r="D364" s="59"/>
      <c r="E364" s="59"/>
      <c r="F364" s="141"/>
      <c r="G364" s="141"/>
    </row>
    <row r="365" spans="1:7">
      <c r="A365" s="56"/>
      <c r="B365" s="58"/>
      <c r="C365" s="58"/>
      <c r="D365" s="59"/>
      <c r="E365" s="59"/>
      <c r="F365" s="141"/>
      <c r="G365" s="141"/>
    </row>
    <row r="366" spans="1:7">
      <c r="A366" s="56"/>
      <c r="B366" s="58"/>
      <c r="C366" s="58"/>
      <c r="D366" s="59"/>
      <c r="E366" s="59"/>
      <c r="F366" s="141"/>
      <c r="G366" s="141"/>
    </row>
    <row r="367" spans="1:7">
      <c r="A367" s="56"/>
      <c r="B367" s="58"/>
      <c r="C367" s="58"/>
      <c r="D367" s="59"/>
      <c r="E367" s="59"/>
      <c r="F367" s="141"/>
      <c r="G367" s="141"/>
    </row>
    <row r="368" spans="1:7">
      <c r="A368" s="56"/>
      <c r="B368" s="58"/>
      <c r="C368" s="58"/>
      <c r="D368" s="59"/>
      <c r="E368" s="59"/>
      <c r="F368" s="141"/>
      <c r="G368" s="141"/>
    </row>
    <row r="369" spans="1:7">
      <c r="A369" s="56"/>
      <c r="B369" s="58"/>
      <c r="C369" s="58"/>
      <c r="D369" s="59"/>
      <c r="E369" s="59"/>
      <c r="F369" s="141"/>
      <c r="G369" s="141"/>
    </row>
    <row r="370" spans="1:7">
      <c r="A370" s="56"/>
      <c r="B370" s="58"/>
      <c r="C370" s="58"/>
      <c r="D370" s="59"/>
      <c r="E370" s="59"/>
      <c r="F370" s="141"/>
      <c r="G370" s="141"/>
    </row>
    <row r="371" spans="1:7">
      <c r="A371" s="56"/>
      <c r="B371" s="58"/>
      <c r="C371" s="58"/>
      <c r="D371" s="59"/>
      <c r="E371" s="59"/>
      <c r="F371" s="141"/>
      <c r="G371" s="141"/>
    </row>
    <row r="372" spans="1:7">
      <c r="A372" s="56"/>
      <c r="B372" s="58"/>
      <c r="C372" s="58"/>
      <c r="D372" s="59"/>
      <c r="E372" s="59"/>
      <c r="F372" s="141"/>
      <c r="G372" s="141"/>
    </row>
    <row r="373" spans="1:7">
      <c r="A373" s="56"/>
      <c r="B373" s="58"/>
      <c r="C373" s="58"/>
      <c r="D373" s="59"/>
      <c r="E373" s="59"/>
      <c r="F373" s="141"/>
      <c r="G373" s="141"/>
    </row>
    <row r="374" spans="1:7">
      <c r="A374" s="56"/>
      <c r="B374" s="58"/>
      <c r="C374" s="58"/>
      <c r="D374" s="59"/>
      <c r="E374" s="59"/>
      <c r="F374" s="141"/>
      <c r="G374" s="141"/>
    </row>
    <row r="375" spans="1:7">
      <c r="A375" s="56"/>
      <c r="B375" s="58"/>
      <c r="C375" s="58"/>
      <c r="D375" s="59"/>
      <c r="E375" s="59"/>
      <c r="F375" s="141"/>
      <c r="G375" s="141"/>
    </row>
    <row r="376" spans="1:7">
      <c r="A376" s="56"/>
      <c r="B376" s="58"/>
      <c r="C376" s="58"/>
      <c r="D376" s="59"/>
      <c r="E376" s="59"/>
      <c r="F376" s="141"/>
      <c r="G376" s="141"/>
    </row>
    <row r="377" spans="1:7">
      <c r="A377" s="56"/>
      <c r="B377" s="58"/>
      <c r="C377" s="58"/>
      <c r="D377" s="59"/>
      <c r="E377" s="59"/>
      <c r="F377" s="141"/>
      <c r="G377" s="141"/>
    </row>
    <row r="378" spans="1:7">
      <c r="A378" s="56"/>
      <c r="B378" s="58"/>
      <c r="C378" s="58"/>
      <c r="D378" s="59"/>
      <c r="E378" s="59"/>
      <c r="F378" s="141"/>
      <c r="G378" s="141"/>
    </row>
    <row r="379" spans="1:7">
      <c r="A379" s="56"/>
      <c r="B379" s="58"/>
      <c r="C379" s="58"/>
      <c r="D379" s="59"/>
      <c r="E379" s="59"/>
      <c r="F379" s="141"/>
      <c r="G379" s="141"/>
    </row>
    <row r="380" spans="1:7">
      <c r="A380" s="56"/>
      <c r="B380" s="58"/>
      <c r="C380" s="58"/>
      <c r="D380" s="59"/>
      <c r="E380" s="59"/>
      <c r="F380" s="141"/>
      <c r="G380" s="141"/>
    </row>
    <row r="381" spans="1:7">
      <c r="A381" s="56"/>
      <c r="B381" s="58"/>
      <c r="C381" s="58"/>
      <c r="D381" s="59"/>
      <c r="E381" s="59"/>
      <c r="F381" s="141"/>
      <c r="G381" s="141"/>
    </row>
    <row r="382" spans="1:7">
      <c r="A382" s="56"/>
      <c r="B382" s="58"/>
      <c r="C382" s="58"/>
      <c r="D382" s="59"/>
      <c r="E382" s="59"/>
      <c r="F382" s="141"/>
      <c r="G382" s="141"/>
    </row>
    <row r="383" spans="1:7">
      <c r="A383" s="56"/>
      <c r="B383" s="58"/>
      <c r="C383" s="58"/>
      <c r="D383" s="59"/>
      <c r="E383" s="59"/>
      <c r="F383" s="141"/>
      <c r="G383" s="141"/>
    </row>
    <row r="384" spans="1:7">
      <c r="A384" s="56"/>
      <c r="B384" s="58"/>
      <c r="C384" s="58"/>
      <c r="D384" s="59"/>
      <c r="E384" s="59"/>
      <c r="F384" s="141"/>
      <c r="G384" s="141"/>
    </row>
    <row r="385" spans="1:7">
      <c r="A385" s="56"/>
      <c r="B385" s="58"/>
      <c r="C385" s="58"/>
      <c r="D385" s="59"/>
      <c r="E385" s="59"/>
      <c r="F385" s="141"/>
      <c r="G385" s="141"/>
    </row>
    <row r="386" spans="1:7">
      <c r="A386" s="56"/>
      <c r="B386" s="58"/>
      <c r="C386" s="58"/>
      <c r="D386" s="59"/>
      <c r="E386" s="59"/>
      <c r="F386" s="141"/>
      <c r="G386" s="141"/>
    </row>
    <row r="387" spans="1:7">
      <c r="A387" s="56"/>
      <c r="B387" s="58"/>
      <c r="C387" s="58"/>
      <c r="D387" s="59"/>
      <c r="E387" s="59"/>
      <c r="F387" s="141"/>
      <c r="G387" s="141"/>
    </row>
    <row r="388" spans="1:7">
      <c r="A388" s="56"/>
      <c r="B388" s="58"/>
      <c r="C388" s="58"/>
      <c r="D388" s="59"/>
      <c r="E388" s="59"/>
      <c r="F388" s="141"/>
      <c r="G388" s="141"/>
    </row>
    <row r="389" spans="1:7">
      <c r="A389" s="56"/>
      <c r="B389" s="58"/>
      <c r="C389" s="58"/>
      <c r="D389" s="59"/>
      <c r="E389" s="59"/>
      <c r="F389" s="141"/>
      <c r="G389" s="141"/>
    </row>
    <row r="390" spans="1:7">
      <c r="A390" s="56"/>
      <c r="B390" s="58"/>
      <c r="C390" s="58"/>
      <c r="D390" s="59"/>
      <c r="E390" s="59"/>
      <c r="F390" s="141"/>
      <c r="G390" s="141"/>
    </row>
    <row r="391" spans="1:7">
      <c r="A391" s="56"/>
      <c r="B391" s="58"/>
      <c r="C391" s="58"/>
      <c r="D391" s="59"/>
      <c r="E391" s="59"/>
      <c r="F391" s="141"/>
      <c r="G391" s="141"/>
    </row>
    <row r="392" spans="1:7">
      <c r="A392" s="56"/>
      <c r="B392" s="58"/>
      <c r="C392" s="58"/>
      <c r="D392" s="59"/>
      <c r="E392" s="59"/>
      <c r="F392" s="141"/>
      <c r="G392" s="141"/>
    </row>
    <row r="393" spans="1:7">
      <c r="A393" s="56"/>
      <c r="B393" s="58"/>
      <c r="C393" s="58"/>
      <c r="D393" s="59"/>
      <c r="E393" s="59"/>
      <c r="F393" s="141"/>
      <c r="G393" s="141"/>
    </row>
    <row r="394" spans="1:7">
      <c r="A394" s="56"/>
      <c r="B394" s="58"/>
      <c r="C394" s="58"/>
      <c r="D394" s="59"/>
      <c r="E394" s="59"/>
      <c r="F394" s="141"/>
      <c r="G394" s="141"/>
    </row>
    <row r="395" spans="1:7">
      <c r="A395" s="56"/>
      <c r="B395" s="58"/>
      <c r="C395" s="58"/>
      <c r="D395" s="59"/>
      <c r="E395" s="59"/>
      <c r="F395" s="141"/>
      <c r="G395" s="141"/>
    </row>
    <row r="396" spans="1:7">
      <c r="A396" s="56"/>
      <c r="B396" s="58"/>
      <c r="C396" s="58"/>
      <c r="D396" s="59"/>
      <c r="E396" s="59"/>
      <c r="F396" s="141"/>
      <c r="G396" s="141"/>
    </row>
    <row r="397" spans="1:7">
      <c r="A397" s="56"/>
      <c r="B397" s="58"/>
      <c r="C397" s="58"/>
      <c r="D397" s="59"/>
      <c r="E397" s="59"/>
      <c r="F397" s="141"/>
      <c r="G397" s="141"/>
    </row>
    <row r="398" spans="1:7">
      <c r="A398" s="56"/>
      <c r="B398" s="58"/>
      <c r="C398" s="58"/>
      <c r="D398" s="59"/>
      <c r="E398" s="59"/>
      <c r="F398" s="141"/>
      <c r="G398" s="141"/>
    </row>
    <row r="399" spans="1:7">
      <c r="A399" s="56"/>
      <c r="B399" s="58"/>
      <c r="C399" s="58"/>
      <c r="D399" s="59"/>
      <c r="E399" s="59"/>
      <c r="F399" s="141"/>
      <c r="G399" s="141"/>
    </row>
    <row r="400" spans="1:7">
      <c r="A400" s="56"/>
      <c r="B400" s="58"/>
      <c r="C400" s="58"/>
      <c r="D400" s="59"/>
      <c r="E400" s="59"/>
      <c r="F400" s="141"/>
      <c r="G400" s="141"/>
    </row>
    <row r="401" spans="1:7">
      <c r="A401" s="56"/>
      <c r="B401" s="58"/>
      <c r="C401" s="58"/>
      <c r="D401" s="59"/>
      <c r="E401" s="59"/>
      <c r="F401" s="141"/>
      <c r="G401" s="141"/>
    </row>
    <row r="402" spans="1:7">
      <c r="A402" s="56"/>
      <c r="B402" s="58"/>
      <c r="C402" s="58"/>
      <c r="D402" s="59"/>
      <c r="E402" s="59"/>
      <c r="F402" s="141"/>
      <c r="G402" s="141"/>
    </row>
    <row r="403" spans="1:7">
      <c r="A403" s="56"/>
      <c r="B403" s="58"/>
      <c r="C403" s="58"/>
      <c r="D403" s="59"/>
      <c r="E403" s="59"/>
      <c r="F403" s="141"/>
      <c r="G403" s="141"/>
    </row>
    <row r="404" spans="1:7">
      <c r="A404" s="56"/>
      <c r="B404" s="58"/>
      <c r="C404" s="58"/>
      <c r="D404" s="59"/>
      <c r="E404" s="59"/>
      <c r="F404" s="141"/>
      <c r="G404" s="141"/>
    </row>
    <row r="405" spans="1:7">
      <c r="A405" s="56"/>
      <c r="B405" s="58"/>
      <c r="C405" s="58"/>
      <c r="D405" s="59"/>
      <c r="E405" s="59"/>
      <c r="F405" s="141"/>
      <c r="G405" s="141"/>
    </row>
    <row r="406" spans="1:7">
      <c r="A406" s="56"/>
      <c r="B406" s="58"/>
      <c r="C406" s="58"/>
      <c r="D406" s="59"/>
      <c r="E406" s="59"/>
      <c r="F406" s="141"/>
      <c r="G406" s="141"/>
    </row>
    <row r="407" spans="1:7">
      <c r="A407" s="56"/>
      <c r="B407" s="58"/>
      <c r="C407" s="58"/>
      <c r="D407" s="59"/>
      <c r="E407" s="59"/>
      <c r="F407" s="141"/>
      <c r="G407" s="141"/>
    </row>
    <row r="408" spans="1:7">
      <c r="A408" s="56"/>
      <c r="B408" s="58"/>
      <c r="C408" s="58"/>
      <c r="D408" s="59"/>
      <c r="E408" s="59"/>
      <c r="F408" s="141"/>
      <c r="G408" s="141"/>
    </row>
    <row r="409" spans="1:7">
      <c r="A409" s="56"/>
      <c r="B409" s="58"/>
      <c r="C409" s="58"/>
      <c r="D409" s="59"/>
      <c r="E409" s="59"/>
      <c r="F409" s="141"/>
      <c r="G409" s="141"/>
    </row>
    <row r="410" spans="1:7">
      <c r="A410" s="56"/>
      <c r="B410" s="58"/>
      <c r="C410" s="58"/>
      <c r="D410" s="59"/>
      <c r="E410" s="59"/>
      <c r="F410" s="141"/>
      <c r="G410" s="141"/>
    </row>
    <row r="411" spans="1:7">
      <c r="A411" s="56"/>
      <c r="B411" s="58"/>
      <c r="C411" s="58"/>
      <c r="D411" s="59"/>
      <c r="E411" s="59"/>
      <c r="F411" s="141"/>
      <c r="G411" s="141"/>
    </row>
    <row r="412" spans="1:7">
      <c r="A412" s="56"/>
      <c r="B412" s="58"/>
      <c r="C412" s="58"/>
      <c r="D412" s="59"/>
      <c r="E412" s="59"/>
      <c r="F412" s="141"/>
      <c r="G412" s="141"/>
    </row>
    <row r="413" spans="1:7">
      <c r="A413" s="56"/>
      <c r="B413" s="58"/>
      <c r="C413" s="58"/>
      <c r="D413" s="59"/>
      <c r="E413" s="59"/>
      <c r="F413" s="141"/>
      <c r="G413" s="141"/>
    </row>
    <row r="414" spans="1:7">
      <c r="A414" s="56"/>
      <c r="B414" s="58"/>
      <c r="C414" s="58"/>
      <c r="D414" s="59"/>
      <c r="E414" s="59"/>
      <c r="F414" s="141"/>
      <c r="G414" s="141"/>
    </row>
    <row r="415" spans="1:7">
      <c r="A415" s="56"/>
      <c r="B415" s="58"/>
      <c r="C415" s="58"/>
      <c r="D415" s="59"/>
      <c r="E415" s="59"/>
      <c r="F415" s="141"/>
      <c r="G415" s="141"/>
    </row>
    <row r="416" spans="1:7">
      <c r="A416" s="56"/>
      <c r="B416" s="58"/>
      <c r="C416" s="58"/>
      <c r="D416" s="59"/>
      <c r="E416" s="59"/>
      <c r="F416" s="141"/>
      <c r="G416" s="141"/>
    </row>
    <row r="417" spans="1:7">
      <c r="A417" s="56"/>
      <c r="B417" s="58"/>
      <c r="C417" s="58"/>
      <c r="D417" s="59"/>
      <c r="E417" s="59"/>
      <c r="F417" s="141"/>
      <c r="G417" s="141"/>
    </row>
    <row r="418" spans="1:7">
      <c r="A418" s="56"/>
      <c r="B418" s="58"/>
      <c r="C418" s="58"/>
      <c r="D418" s="59"/>
      <c r="E418" s="59"/>
      <c r="F418" s="141"/>
      <c r="G418" s="141"/>
    </row>
    <row r="419" spans="1:7">
      <c r="A419" s="56"/>
      <c r="B419" s="58"/>
      <c r="C419" s="58"/>
      <c r="D419" s="59"/>
      <c r="E419" s="59"/>
      <c r="F419" s="141"/>
      <c r="G419" s="141"/>
    </row>
    <row r="420" spans="1:7">
      <c r="A420" s="56"/>
      <c r="B420" s="58"/>
      <c r="C420" s="58"/>
      <c r="D420" s="59"/>
      <c r="E420" s="59"/>
      <c r="F420" s="141"/>
      <c r="G420" s="141"/>
    </row>
    <row r="421" spans="1:7">
      <c r="A421" s="56"/>
      <c r="B421" s="58"/>
      <c r="C421" s="58"/>
      <c r="D421" s="59"/>
      <c r="E421" s="59"/>
      <c r="F421" s="141"/>
      <c r="G421" s="141"/>
    </row>
    <row r="422" spans="1:7">
      <c r="A422" s="56"/>
      <c r="B422" s="58"/>
      <c r="C422" s="58"/>
      <c r="D422" s="59"/>
      <c r="E422" s="59"/>
      <c r="F422" s="141"/>
      <c r="G422" s="141"/>
    </row>
    <row r="423" spans="1:7">
      <c r="A423" s="56"/>
      <c r="B423" s="58"/>
      <c r="C423" s="58"/>
      <c r="D423" s="59"/>
      <c r="E423" s="59"/>
      <c r="F423" s="141"/>
      <c r="G423" s="141"/>
    </row>
    <row r="424" spans="1:7">
      <c r="A424" s="56"/>
      <c r="B424" s="58"/>
      <c r="C424" s="58"/>
      <c r="D424" s="59"/>
      <c r="E424" s="59"/>
      <c r="F424" s="141"/>
      <c r="G424" s="141"/>
    </row>
    <row r="425" spans="1:7">
      <c r="A425" s="56"/>
      <c r="B425" s="58"/>
      <c r="C425" s="58"/>
      <c r="D425" s="59"/>
      <c r="E425" s="59"/>
      <c r="F425" s="141"/>
      <c r="G425" s="141"/>
    </row>
    <row r="426" spans="1:7">
      <c r="A426" s="56"/>
      <c r="B426" s="58"/>
      <c r="C426" s="58"/>
      <c r="D426" s="59"/>
      <c r="E426" s="59"/>
      <c r="F426" s="141"/>
      <c r="G426" s="141"/>
    </row>
    <row r="427" spans="1:7">
      <c r="A427" s="56"/>
      <c r="B427" s="58"/>
      <c r="C427" s="58"/>
      <c r="D427" s="59"/>
      <c r="E427" s="59"/>
      <c r="F427" s="141"/>
      <c r="G427" s="141"/>
    </row>
    <row r="428" spans="1:7">
      <c r="A428" s="56"/>
      <c r="B428" s="58"/>
      <c r="C428" s="58"/>
      <c r="D428" s="59"/>
      <c r="E428" s="59"/>
      <c r="F428" s="141"/>
      <c r="G428" s="141"/>
    </row>
    <row r="429" spans="1:7">
      <c r="A429" s="56"/>
      <c r="B429" s="58"/>
      <c r="C429" s="58"/>
      <c r="D429" s="59"/>
      <c r="E429" s="59"/>
      <c r="F429" s="141"/>
      <c r="G429" s="141"/>
    </row>
    <row r="430" spans="1:7">
      <c r="A430" s="56"/>
      <c r="B430" s="58"/>
      <c r="C430" s="58"/>
      <c r="D430" s="59"/>
      <c r="E430" s="59"/>
      <c r="F430" s="141"/>
      <c r="G430" s="141"/>
    </row>
    <row r="431" spans="1:7">
      <c r="A431" s="56"/>
      <c r="B431" s="58"/>
      <c r="C431" s="58"/>
      <c r="D431" s="59"/>
      <c r="E431" s="59"/>
      <c r="F431" s="141"/>
      <c r="G431" s="141"/>
    </row>
    <row r="432" spans="1:7">
      <c r="A432" s="56"/>
      <c r="B432" s="58"/>
      <c r="C432" s="58"/>
      <c r="D432" s="59"/>
      <c r="E432" s="59"/>
      <c r="F432" s="141"/>
      <c r="G432" s="141"/>
    </row>
    <row r="433" spans="1:7">
      <c r="A433" s="56"/>
      <c r="B433" s="58"/>
      <c r="C433" s="58"/>
      <c r="D433" s="59"/>
      <c r="E433" s="59"/>
      <c r="F433" s="141"/>
      <c r="G433" s="141"/>
    </row>
    <row r="434" spans="1:7">
      <c r="A434" s="56"/>
      <c r="B434" s="58"/>
      <c r="C434" s="58"/>
      <c r="D434" s="59"/>
      <c r="E434" s="59"/>
      <c r="F434" s="141"/>
      <c r="G434" s="141"/>
    </row>
    <row r="435" spans="1:7">
      <c r="A435" s="56"/>
      <c r="B435" s="58"/>
      <c r="C435" s="58"/>
      <c r="D435" s="59"/>
      <c r="E435" s="59"/>
      <c r="F435" s="141"/>
      <c r="G435" s="141"/>
    </row>
    <row r="436" spans="1:7">
      <c r="A436" s="56"/>
      <c r="B436" s="58"/>
      <c r="C436" s="58"/>
      <c r="D436" s="59"/>
      <c r="E436" s="59"/>
      <c r="F436" s="141"/>
      <c r="G436" s="141"/>
    </row>
    <row r="437" spans="1:7">
      <c r="A437" s="56"/>
      <c r="B437" s="58"/>
      <c r="C437" s="58"/>
      <c r="D437" s="59"/>
      <c r="E437" s="59"/>
      <c r="F437" s="141"/>
      <c r="G437" s="141"/>
    </row>
    <row r="438" spans="1:7">
      <c r="A438" s="56"/>
      <c r="B438" s="58"/>
      <c r="C438" s="58"/>
      <c r="D438" s="59"/>
      <c r="E438" s="59"/>
      <c r="F438" s="141"/>
      <c r="G438" s="141"/>
    </row>
    <row r="439" spans="1:7">
      <c r="A439" s="56"/>
      <c r="B439" s="58"/>
      <c r="C439" s="58"/>
      <c r="D439" s="59"/>
      <c r="E439" s="59"/>
      <c r="F439" s="141"/>
      <c r="G439" s="141"/>
    </row>
    <row r="440" spans="1:7">
      <c r="A440" s="56"/>
      <c r="B440" s="58"/>
      <c r="C440" s="58"/>
      <c r="D440" s="59"/>
      <c r="E440" s="59"/>
      <c r="F440" s="141"/>
      <c r="G440" s="141"/>
    </row>
    <row r="441" spans="1:7">
      <c r="A441" s="56"/>
      <c r="B441" s="58"/>
      <c r="C441" s="58"/>
      <c r="D441" s="59"/>
      <c r="E441" s="59"/>
      <c r="F441" s="141"/>
      <c r="G441" s="141"/>
    </row>
    <row r="442" spans="1:7">
      <c r="A442" s="56"/>
      <c r="B442" s="58"/>
      <c r="C442" s="58"/>
      <c r="D442" s="59"/>
      <c r="E442" s="59"/>
      <c r="F442" s="141"/>
      <c r="G442" s="141"/>
    </row>
    <row r="443" spans="1:7">
      <c r="A443" s="56"/>
      <c r="B443" s="58"/>
      <c r="C443" s="58"/>
      <c r="D443" s="59"/>
      <c r="E443" s="59"/>
      <c r="F443" s="141"/>
      <c r="G443" s="141"/>
    </row>
    <row r="444" spans="1:7">
      <c r="A444" s="56"/>
      <c r="B444" s="58"/>
      <c r="C444" s="58"/>
      <c r="D444" s="59"/>
      <c r="E444" s="59"/>
      <c r="F444" s="141"/>
      <c r="G444" s="141"/>
    </row>
    <row r="445" spans="1:7">
      <c r="A445" s="56"/>
      <c r="B445" s="58"/>
      <c r="C445" s="58"/>
      <c r="D445" s="59"/>
      <c r="E445" s="59"/>
      <c r="F445" s="141"/>
      <c r="G445" s="141"/>
    </row>
    <row r="446" spans="1:7">
      <c r="A446" s="56"/>
      <c r="B446" s="58"/>
      <c r="C446" s="58"/>
      <c r="D446" s="59"/>
      <c r="E446" s="59"/>
      <c r="F446" s="141"/>
      <c r="G446" s="141"/>
    </row>
    <row r="447" spans="1:7">
      <c r="A447" s="56"/>
      <c r="B447" s="58"/>
      <c r="C447" s="58"/>
      <c r="D447" s="59"/>
      <c r="E447" s="59"/>
      <c r="F447" s="141"/>
      <c r="G447" s="141"/>
    </row>
    <row r="448" spans="1:7">
      <c r="A448" s="56"/>
      <c r="B448" s="58"/>
      <c r="C448" s="58"/>
      <c r="D448" s="59"/>
      <c r="E448" s="59"/>
      <c r="F448" s="141"/>
      <c r="G448" s="141"/>
    </row>
    <row r="449" spans="1:7">
      <c r="A449" s="56"/>
      <c r="B449" s="58"/>
      <c r="C449" s="58"/>
      <c r="D449" s="59"/>
      <c r="E449" s="59"/>
      <c r="F449" s="141"/>
      <c r="G449" s="141"/>
    </row>
    <row r="450" spans="1:7">
      <c r="A450" s="56"/>
      <c r="B450" s="58"/>
      <c r="C450" s="58"/>
      <c r="D450" s="59"/>
      <c r="E450" s="59"/>
      <c r="F450" s="141"/>
      <c r="G450" s="141"/>
    </row>
    <row r="451" spans="1:7">
      <c r="A451" s="56"/>
      <c r="B451" s="58"/>
      <c r="C451" s="58"/>
      <c r="D451" s="59"/>
      <c r="E451" s="59"/>
      <c r="F451" s="141"/>
      <c r="G451" s="141"/>
    </row>
    <row r="452" spans="1:7">
      <c r="A452" s="56"/>
      <c r="B452" s="58"/>
      <c r="C452" s="58"/>
      <c r="D452" s="59"/>
      <c r="E452" s="59"/>
      <c r="F452" s="141"/>
      <c r="G452" s="141"/>
    </row>
    <row r="453" spans="1:7">
      <c r="A453" s="56"/>
      <c r="B453" s="58"/>
      <c r="C453" s="58"/>
      <c r="D453" s="59"/>
      <c r="E453" s="59"/>
      <c r="F453" s="141"/>
      <c r="G453" s="141"/>
    </row>
    <row r="454" spans="1:7">
      <c r="A454" s="56"/>
      <c r="B454" s="58"/>
      <c r="C454" s="58"/>
      <c r="D454" s="59"/>
      <c r="E454" s="59"/>
      <c r="F454" s="141"/>
      <c r="G454" s="141"/>
    </row>
    <row r="455" spans="1:7">
      <c r="A455" s="56"/>
      <c r="B455" s="58"/>
      <c r="C455" s="58"/>
      <c r="D455" s="59"/>
      <c r="E455" s="59"/>
      <c r="F455" s="141"/>
      <c r="G455" s="141"/>
    </row>
    <row r="463" spans="1:7">
      <c r="A463" s="58"/>
      <c r="B463" s="58"/>
      <c r="C463" s="58"/>
      <c r="D463" s="58"/>
      <c r="E463" s="58"/>
      <c r="F463" s="58"/>
      <c r="G463" s="58"/>
    </row>
    <row r="464" spans="1:7">
      <c r="A464" s="58"/>
      <c r="B464" s="58"/>
      <c r="C464" s="58"/>
      <c r="D464" s="58"/>
      <c r="E464" s="58"/>
      <c r="F464" s="58"/>
      <c r="G464" s="58"/>
    </row>
    <row r="465" spans="1:7">
      <c r="A465" s="58"/>
      <c r="B465" s="58"/>
      <c r="C465" s="58"/>
      <c r="D465" s="58"/>
      <c r="E465" s="58"/>
      <c r="F465" s="58"/>
      <c r="G465" s="58"/>
    </row>
    <row r="466" spans="1:7">
      <c r="A466" s="58"/>
      <c r="B466" s="58"/>
      <c r="C466" s="58"/>
      <c r="D466" s="58"/>
      <c r="E466" s="58"/>
      <c r="F466" s="58"/>
      <c r="G466" s="58"/>
    </row>
    <row r="467" spans="1:7">
      <c r="A467" s="58"/>
      <c r="B467" s="58"/>
      <c r="C467" s="58"/>
      <c r="D467" s="58"/>
      <c r="E467" s="58"/>
      <c r="F467" s="58"/>
      <c r="G467" s="58"/>
    </row>
    <row r="468" spans="1:7">
      <c r="A468" s="58"/>
      <c r="B468" s="58"/>
      <c r="C468" s="58"/>
      <c r="D468" s="58"/>
      <c r="E468" s="58"/>
      <c r="F468" s="58"/>
      <c r="G468" s="58"/>
    </row>
    <row r="469" spans="1:7">
      <c r="A469" s="58"/>
      <c r="B469" s="58"/>
      <c r="C469" s="58"/>
      <c r="D469" s="58"/>
      <c r="E469" s="58"/>
      <c r="F469" s="58"/>
      <c r="G469" s="58"/>
    </row>
    <row r="470" spans="1:7">
      <c r="A470" s="58"/>
      <c r="B470" s="58"/>
      <c r="C470" s="58"/>
      <c r="D470" s="58"/>
      <c r="E470" s="58"/>
      <c r="F470" s="58"/>
      <c r="G470" s="58"/>
    </row>
    <row r="471" spans="1:7">
      <c r="A471" s="58"/>
      <c r="B471" s="58"/>
      <c r="C471" s="58"/>
      <c r="D471" s="58"/>
      <c r="E471" s="58"/>
      <c r="F471" s="58"/>
      <c r="G471" s="58"/>
    </row>
    <row r="472" spans="1:7">
      <c r="A472" s="58"/>
      <c r="B472" s="58"/>
      <c r="C472" s="58"/>
      <c r="D472" s="58"/>
      <c r="E472" s="58"/>
      <c r="F472" s="58"/>
      <c r="G472" s="58"/>
    </row>
    <row r="473" spans="1:7">
      <c r="A473" s="58"/>
      <c r="B473" s="58"/>
      <c r="C473" s="58"/>
      <c r="D473" s="58"/>
      <c r="E473" s="58"/>
      <c r="F473" s="58"/>
      <c r="G473" s="58"/>
    </row>
    <row r="474" spans="1:7">
      <c r="A474" s="58"/>
      <c r="B474" s="58"/>
      <c r="C474" s="58"/>
      <c r="D474" s="58"/>
      <c r="E474" s="58"/>
      <c r="F474" s="58"/>
      <c r="G474" s="58"/>
    </row>
    <row r="475" spans="1:7">
      <c r="A475" s="58"/>
      <c r="B475" s="58"/>
      <c r="C475" s="58"/>
      <c r="D475" s="58"/>
      <c r="E475" s="58"/>
      <c r="F475" s="58"/>
      <c r="G475" s="58"/>
    </row>
    <row r="476" spans="1:7">
      <c r="A476" s="58"/>
      <c r="B476" s="58"/>
      <c r="C476" s="58"/>
      <c r="D476" s="58"/>
      <c r="E476" s="58"/>
      <c r="F476" s="58"/>
      <c r="G476" s="58"/>
    </row>
    <row r="477" spans="1:7">
      <c r="A477" s="58"/>
      <c r="B477" s="58"/>
      <c r="C477" s="58"/>
      <c r="D477" s="58"/>
      <c r="E477" s="58"/>
      <c r="F477" s="58"/>
      <c r="G477" s="58"/>
    </row>
    <row r="478" spans="1:7">
      <c r="A478" s="58"/>
      <c r="B478" s="58"/>
      <c r="C478" s="58"/>
      <c r="D478" s="58"/>
      <c r="E478" s="58"/>
      <c r="F478" s="58"/>
      <c r="G478" s="58"/>
    </row>
    <row r="479" spans="1:7">
      <c r="A479" s="58"/>
      <c r="B479" s="58"/>
      <c r="C479" s="58"/>
      <c r="D479" s="58"/>
      <c r="E479" s="58"/>
      <c r="F479" s="58"/>
      <c r="G479" s="58"/>
    </row>
    <row r="480" spans="1:7">
      <c r="A480" s="58"/>
      <c r="B480" s="58"/>
      <c r="C480" s="58"/>
      <c r="D480" s="58"/>
      <c r="E480" s="58"/>
      <c r="F480" s="58"/>
      <c r="G480" s="58"/>
    </row>
    <row r="481" spans="1:7">
      <c r="A481" s="58"/>
      <c r="B481" s="58"/>
      <c r="C481" s="58"/>
      <c r="D481" s="58"/>
      <c r="E481" s="58"/>
      <c r="F481" s="58"/>
      <c r="G481" s="58"/>
    </row>
    <row r="482" spans="1:7">
      <c r="A482" s="58"/>
      <c r="B482" s="58"/>
      <c r="C482" s="58"/>
      <c r="D482" s="58"/>
      <c r="E482" s="58"/>
      <c r="F482" s="58"/>
      <c r="G482" s="58"/>
    </row>
    <row r="483" spans="1:7">
      <c r="A483" s="58"/>
      <c r="B483" s="58"/>
      <c r="C483" s="58"/>
      <c r="D483" s="58"/>
      <c r="E483" s="58"/>
      <c r="F483" s="58"/>
      <c r="G483" s="58"/>
    </row>
    <row r="484" spans="1:7">
      <c r="A484" s="58"/>
      <c r="B484" s="58"/>
      <c r="C484" s="58"/>
      <c r="D484" s="58"/>
      <c r="E484" s="58"/>
      <c r="F484" s="58"/>
      <c r="G484" s="58"/>
    </row>
    <row r="485" spans="1:7">
      <c r="A485" s="58"/>
      <c r="B485" s="58"/>
      <c r="C485" s="58"/>
      <c r="D485" s="58"/>
      <c r="E485" s="58"/>
      <c r="F485" s="58"/>
      <c r="G485" s="58"/>
    </row>
    <row r="486" spans="1:7">
      <c r="A486" s="58"/>
      <c r="B486" s="58"/>
      <c r="C486" s="58"/>
      <c r="D486" s="58"/>
      <c r="E486" s="58"/>
      <c r="F486" s="58"/>
      <c r="G486" s="58"/>
    </row>
    <row r="487" spans="1:7">
      <c r="A487" s="58"/>
      <c r="B487" s="58"/>
      <c r="C487" s="58"/>
      <c r="D487" s="58"/>
      <c r="E487" s="58"/>
      <c r="F487" s="58"/>
      <c r="G487" s="58"/>
    </row>
    <row r="488" spans="1:7">
      <c r="A488" s="58"/>
      <c r="B488" s="58"/>
      <c r="C488" s="58"/>
      <c r="D488" s="58"/>
      <c r="E488" s="58"/>
      <c r="F488" s="58"/>
      <c r="G488" s="58"/>
    </row>
    <row r="489" spans="1:7">
      <c r="A489" s="58"/>
      <c r="B489" s="58"/>
      <c r="C489" s="58"/>
      <c r="D489" s="58"/>
      <c r="E489" s="58"/>
      <c r="F489" s="58"/>
      <c r="G489" s="58"/>
    </row>
    <row r="490" spans="1:7">
      <c r="A490" s="58"/>
      <c r="B490" s="58"/>
      <c r="C490" s="58"/>
      <c r="D490" s="58"/>
      <c r="E490" s="58"/>
      <c r="F490" s="58"/>
      <c r="G490" s="58"/>
    </row>
    <row r="491" spans="1:7">
      <c r="A491" s="58"/>
      <c r="B491" s="58"/>
      <c r="C491" s="58"/>
      <c r="D491" s="58"/>
      <c r="E491" s="58"/>
      <c r="F491" s="58"/>
      <c r="G491" s="58"/>
    </row>
    <row r="492" spans="1:7">
      <c r="A492" s="58"/>
      <c r="B492" s="58"/>
      <c r="C492" s="58"/>
      <c r="D492" s="58"/>
      <c r="E492" s="58"/>
      <c r="F492" s="58"/>
      <c r="G492" s="58"/>
    </row>
    <row r="493" spans="1:7">
      <c r="A493" s="58"/>
      <c r="B493" s="58"/>
      <c r="C493" s="58"/>
      <c r="D493" s="58"/>
      <c r="E493" s="58"/>
      <c r="F493" s="58"/>
      <c r="G493" s="58"/>
    </row>
    <row r="494" spans="1:7">
      <c r="A494" s="58"/>
      <c r="B494" s="58"/>
      <c r="C494" s="58"/>
      <c r="D494" s="58"/>
      <c r="E494" s="58"/>
      <c r="F494" s="58"/>
      <c r="G494" s="58"/>
    </row>
    <row r="495" spans="1:7">
      <c r="A495" s="58"/>
      <c r="B495" s="58"/>
      <c r="C495" s="58"/>
      <c r="D495" s="58"/>
      <c r="E495" s="58"/>
      <c r="F495" s="58"/>
      <c r="G495" s="58"/>
    </row>
    <row r="496" spans="1:7">
      <c r="A496" s="58"/>
      <c r="B496" s="58"/>
      <c r="C496" s="58"/>
      <c r="D496" s="58"/>
      <c r="E496" s="58"/>
      <c r="F496" s="58"/>
      <c r="G496" s="58"/>
    </row>
    <row r="497" spans="1:7">
      <c r="A497" s="58"/>
      <c r="B497" s="58"/>
      <c r="C497" s="58"/>
      <c r="D497" s="58"/>
      <c r="E497" s="58"/>
      <c r="F497" s="58"/>
      <c r="G497" s="58"/>
    </row>
    <row r="498" spans="1:7">
      <c r="A498" s="58"/>
      <c r="B498" s="58"/>
      <c r="C498" s="58"/>
      <c r="D498" s="58"/>
      <c r="E498" s="58"/>
      <c r="F498" s="58"/>
      <c r="G498" s="58"/>
    </row>
    <row r="499" spans="1:7">
      <c r="A499" s="58"/>
      <c r="B499" s="58"/>
      <c r="C499" s="58"/>
      <c r="D499" s="58"/>
      <c r="E499" s="58"/>
      <c r="F499" s="58"/>
      <c r="G499" s="58"/>
    </row>
    <row r="500" spans="1:7">
      <c r="A500" s="58"/>
      <c r="B500" s="58"/>
      <c r="C500" s="58"/>
      <c r="D500" s="58"/>
      <c r="E500" s="58"/>
      <c r="F500" s="58"/>
      <c r="G500" s="58"/>
    </row>
    <row r="501" spans="1:7">
      <c r="A501" s="58"/>
      <c r="B501" s="58"/>
      <c r="C501" s="58"/>
      <c r="D501" s="58"/>
      <c r="E501" s="58"/>
      <c r="F501" s="58"/>
      <c r="G501" s="58"/>
    </row>
    <row r="502" spans="1:7">
      <c r="A502" s="58"/>
      <c r="B502" s="58"/>
      <c r="C502" s="58"/>
      <c r="D502" s="58"/>
      <c r="E502" s="58"/>
      <c r="F502" s="58"/>
      <c r="G502" s="58"/>
    </row>
    <row r="503" spans="1:7">
      <c r="A503" s="58"/>
      <c r="B503" s="58"/>
      <c r="C503" s="58"/>
      <c r="D503" s="58"/>
      <c r="E503" s="58"/>
      <c r="F503" s="58"/>
      <c r="G503" s="58"/>
    </row>
    <row r="504" spans="1:7">
      <c r="A504" s="58"/>
      <c r="B504" s="58"/>
      <c r="C504" s="58"/>
      <c r="D504" s="58"/>
      <c r="E504" s="58"/>
      <c r="F504" s="58"/>
      <c r="G504" s="58"/>
    </row>
    <row r="505" spans="1:7">
      <c r="A505" s="58"/>
      <c r="B505" s="58"/>
      <c r="C505" s="58"/>
      <c r="D505" s="58"/>
      <c r="E505" s="58"/>
      <c r="F505" s="58"/>
      <c r="G505" s="58"/>
    </row>
    <row r="506" spans="1:7">
      <c r="A506" s="58"/>
      <c r="B506" s="58"/>
      <c r="C506" s="58"/>
      <c r="D506" s="58"/>
      <c r="E506" s="58"/>
      <c r="F506" s="58"/>
      <c r="G506" s="58"/>
    </row>
    <row r="507" spans="1:7">
      <c r="A507" s="58"/>
      <c r="B507" s="58"/>
      <c r="C507" s="58"/>
      <c r="D507" s="58"/>
      <c r="E507" s="58"/>
      <c r="F507" s="58"/>
      <c r="G507" s="58"/>
    </row>
    <row r="508" spans="1:7">
      <c r="A508" s="58"/>
      <c r="B508" s="58"/>
      <c r="C508" s="58"/>
      <c r="D508" s="58"/>
      <c r="E508" s="58"/>
      <c r="F508" s="58"/>
      <c r="G508" s="58"/>
    </row>
    <row r="509" spans="1:7">
      <c r="A509" s="58"/>
      <c r="B509" s="58"/>
      <c r="C509" s="58"/>
      <c r="D509" s="58"/>
      <c r="E509" s="58"/>
      <c r="F509" s="58"/>
      <c r="G509" s="58"/>
    </row>
    <row r="510" spans="1:7">
      <c r="A510" s="58"/>
      <c r="B510" s="58"/>
      <c r="C510" s="58"/>
      <c r="D510" s="58"/>
      <c r="E510" s="58"/>
      <c r="F510" s="58"/>
      <c r="G510" s="58"/>
    </row>
    <row r="511" spans="1:7">
      <c r="A511" s="58"/>
      <c r="B511" s="58"/>
      <c r="C511" s="58"/>
      <c r="D511" s="58"/>
      <c r="E511" s="58"/>
      <c r="F511" s="58"/>
      <c r="G511" s="58"/>
    </row>
    <row r="512" spans="1:7">
      <c r="A512" s="58"/>
      <c r="B512" s="58"/>
      <c r="C512" s="58"/>
      <c r="D512" s="58"/>
      <c r="E512" s="58"/>
      <c r="F512" s="58"/>
      <c r="G512" s="58"/>
    </row>
    <row r="513" spans="1:7">
      <c r="A513" s="58"/>
      <c r="B513" s="58"/>
      <c r="C513" s="58"/>
      <c r="D513" s="58"/>
      <c r="E513" s="58"/>
      <c r="F513" s="58"/>
      <c r="G513" s="58"/>
    </row>
    <row r="514" spans="1:7">
      <c r="A514" s="58"/>
      <c r="B514" s="58"/>
      <c r="C514" s="58"/>
      <c r="D514" s="58"/>
      <c r="E514" s="58"/>
      <c r="F514" s="58"/>
      <c r="G514" s="58"/>
    </row>
    <row r="515" spans="1:7">
      <c r="A515" s="58"/>
      <c r="B515" s="58"/>
      <c r="C515" s="58"/>
      <c r="D515" s="58"/>
      <c r="E515" s="58"/>
      <c r="F515" s="58"/>
      <c r="G515" s="58"/>
    </row>
    <row r="516" spans="1:7">
      <c r="A516" s="58"/>
      <c r="B516" s="58"/>
      <c r="C516" s="58"/>
      <c r="D516" s="58"/>
      <c r="E516" s="58"/>
      <c r="F516" s="58"/>
      <c r="G516" s="58"/>
    </row>
    <row r="517" spans="1:7">
      <c r="A517" s="58"/>
      <c r="B517" s="58"/>
      <c r="C517" s="58"/>
      <c r="D517" s="58"/>
      <c r="E517" s="58"/>
      <c r="F517" s="58"/>
      <c r="G517" s="58"/>
    </row>
    <row r="518" spans="1:7">
      <c r="A518" s="58"/>
      <c r="B518" s="58"/>
      <c r="C518" s="58"/>
      <c r="D518" s="58"/>
      <c r="E518" s="58"/>
      <c r="F518" s="58"/>
      <c r="G518" s="58"/>
    </row>
    <row r="519" spans="1:7">
      <c r="A519" s="58"/>
      <c r="B519" s="58"/>
      <c r="C519" s="58"/>
      <c r="D519" s="58"/>
      <c r="E519" s="58"/>
      <c r="F519" s="58"/>
      <c r="G519" s="58"/>
    </row>
    <row r="520" spans="1:7">
      <c r="A520" s="58"/>
      <c r="B520" s="58"/>
      <c r="C520" s="58"/>
      <c r="D520" s="58"/>
      <c r="E520" s="58"/>
      <c r="F520" s="58"/>
      <c r="G520" s="58"/>
    </row>
    <row r="521" spans="1:7">
      <c r="A521" s="58"/>
      <c r="B521" s="58"/>
      <c r="C521" s="58"/>
      <c r="D521" s="58"/>
      <c r="E521" s="58"/>
      <c r="F521" s="58"/>
      <c r="G521" s="58"/>
    </row>
    <row r="522" spans="1:7">
      <c r="A522" s="58"/>
      <c r="B522" s="58"/>
      <c r="C522" s="58"/>
      <c r="D522" s="58"/>
      <c r="E522" s="58"/>
      <c r="F522" s="58"/>
      <c r="G522" s="58"/>
    </row>
    <row r="523" spans="1:7">
      <c r="A523" s="58"/>
      <c r="B523" s="58"/>
      <c r="C523" s="58"/>
      <c r="D523" s="58"/>
      <c r="E523" s="58"/>
      <c r="F523" s="58"/>
      <c r="G523" s="58"/>
    </row>
    <row r="524" spans="1:7">
      <c r="A524" s="58"/>
      <c r="B524" s="58"/>
      <c r="C524" s="58"/>
      <c r="D524" s="58"/>
      <c r="E524" s="58"/>
      <c r="F524" s="58"/>
      <c r="G524" s="58"/>
    </row>
    <row r="525" spans="1:7">
      <c r="A525" s="58"/>
      <c r="B525" s="58"/>
      <c r="C525" s="58"/>
      <c r="D525" s="58"/>
      <c r="E525" s="58"/>
      <c r="F525" s="58"/>
      <c r="G525" s="58"/>
    </row>
    <row r="526" spans="1:7">
      <c r="A526" s="58"/>
      <c r="B526" s="58"/>
      <c r="C526" s="58"/>
      <c r="D526" s="58"/>
      <c r="E526" s="58"/>
      <c r="F526" s="58"/>
      <c r="G526" s="58"/>
    </row>
    <row r="527" spans="1:7">
      <c r="A527" s="58"/>
      <c r="B527" s="58"/>
      <c r="C527" s="58"/>
      <c r="D527" s="58"/>
      <c r="E527" s="58"/>
      <c r="F527" s="58"/>
      <c r="G527" s="58"/>
    </row>
    <row r="528" spans="1:7">
      <c r="A528" s="58"/>
      <c r="B528" s="58"/>
      <c r="C528" s="58"/>
      <c r="D528" s="58"/>
      <c r="E528" s="58"/>
      <c r="F528" s="58"/>
      <c r="G528" s="58"/>
    </row>
    <row r="529" spans="1:7">
      <c r="A529" s="58"/>
      <c r="B529" s="58"/>
      <c r="C529" s="58"/>
      <c r="D529" s="58"/>
      <c r="E529" s="58"/>
      <c r="F529" s="58"/>
      <c r="G529" s="58"/>
    </row>
    <row r="530" spans="1:7">
      <c r="A530" s="58"/>
      <c r="B530" s="58"/>
      <c r="C530" s="58"/>
      <c r="D530" s="58"/>
      <c r="E530" s="58"/>
      <c r="F530" s="58"/>
      <c r="G530" s="58"/>
    </row>
    <row r="531" spans="1:7">
      <c r="A531" s="58"/>
      <c r="B531" s="58"/>
      <c r="C531" s="58"/>
      <c r="D531" s="58"/>
      <c r="E531" s="58"/>
      <c r="F531" s="58"/>
      <c r="G531" s="58"/>
    </row>
    <row r="532" spans="1:7">
      <c r="A532" s="58"/>
      <c r="B532" s="58"/>
      <c r="C532" s="58"/>
      <c r="D532" s="58"/>
      <c r="E532" s="58"/>
      <c r="F532" s="58"/>
      <c r="G532" s="58"/>
    </row>
    <row r="533" spans="1:7">
      <c r="A533" s="58"/>
      <c r="B533" s="58"/>
      <c r="C533" s="58"/>
      <c r="D533" s="58"/>
      <c r="E533" s="58"/>
      <c r="F533" s="58"/>
      <c r="G533" s="58"/>
    </row>
    <row r="534" spans="1:7">
      <c r="A534" s="58"/>
      <c r="B534" s="58"/>
      <c r="C534" s="58"/>
      <c r="D534" s="58"/>
      <c r="E534" s="58"/>
      <c r="F534" s="58"/>
      <c r="G534" s="58"/>
    </row>
    <row r="535" spans="1:7">
      <c r="A535" s="58"/>
      <c r="B535" s="58"/>
      <c r="C535" s="58"/>
      <c r="D535" s="58"/>
      <c r="E535" s="58"/>
      <c r="F535" s="58"/>
      <c r="G535" s="58"/>
    </row>
    <row r="536" spans="1:7">
      <c r="A536" s="58"/>
      <c r="B536" s="58"/>
      <c r="C536" s="58"/>
      <c r="D536" s="58"/>
      <c r="E536" s="58"/>
      <c r="F536" s="58"/>
      <c r="G536" s="58"/>
    </row>
    <row r="537" spans="1:7">
      <c r="A537" s="58"/>
      <c r="B537" s="58"/>
      <c r="C537" s="58"/>
      <c r="D537" s="58"/>
      <c r="E537" s="58"/>
      <c r="F537" s="58"/>
      <c r="G537" s="58"/>
    </row>
    <row r="538" spans="1:7">
      <c r="A538" s="58"/>
      <c r="B538" s="58"/>
      <c r="C538" s="58"/>
      <c r="D538" s="58"/>
      <c r="E538" s="58"/>
      <c r="F538" s="58"/>
      <c r="G538" s="58"/>
    </row>
    <row r="539" spans="1:7">
      <c r="A539" s="58"/>
      <c r="B539" s="58"/>
      <c r="C539" s="58"/>
      <c r="D539" s="58"/>
      <c r="E539" s="58"/>
      <c r="F539" s="58"/>
      <c r="G539" s="58"/>
    </row>
    <row r="540" spans="1:7">
      <c r="A540" s="58"/>
      <c r="B540" s="58"/>
      <c r="C540" s="58"/>
      <c r="D540" s="58"/>
      <c r="E540" s="58"/>
      <c r="F540" s="58"/>
      <c r="G540" s="58"/>
    </row>
    <row r="541" spans="1:7">
      <c r="A541" s="58"/>
      <c r="B541" s="58"/>
      <c r="C541" s="58"/>
      <c r="D541" s="58"/>
      <c r="E541" s="58"/>
      <c r="F541" s="58"/>
      <c r="G541" s="58"/>
    </row>
    <row r="542" spans="1:7">
      <c r="A542" s="58"/>
      <c r="B542" s="58"/>
      <c r="C542" s="58"/>
      <c r="D542" s="58"/>
      <c r="E542" s="58"/>
      <c r="F542" s="58"/>
      <c r="G542" s="58"/>
    </row>
    <row r="543" spans="1:7">
      <c r="A543" s="58"/>
      <c r="B543" s="58"/>
      <c r="C543" s="58"/>
      <c r="D543" s="58"/>
      <c r="E543" s="58"/>
      <c r="F543" s="58"/>
      <c r="G543" s="58"/>
    </row>
    <row r="544" spans="1:7">
      <c r="A544" s="58"/>
      <c r="B544" s="58"/>
      <c r="C544" s="58"/>
      <c r="D544" s="58"/>
      <c r="E544" s="58"/>
      <c r="F544" s="58"/>
      <c r="G544" s="58"/>
    </row>
    <row r="545" spans="1:7">
      <c r="A545" s="58"/>
      <c r="B545" s="58"/>
      <c r="C545" s="58"/>
      <c r="D545" s="58"/>
      <c r="E545" s="58"/>
      <c r="F545" s="58"/>
      <c r="G545" s="58"/>
    </row>
    <row r="546" spans="1:7">
      <c r="A546" s="58"/>
      <c r="B546" s="58"/>
      <c r="C546" s="58"/>
      <c r="D546" s="58"/>
      <c r="E546" s="58"/>
      <c r="F546" s="58"/>
      <c r="G546" s="58"/>
    </row>
    <row r="547" spans="1:7">
      <c r="A547" s="58"/>
      <c r="B547" s="58"/>
      <c r="C547" s="58"/>
      <c r="D547" s="58"/>
      <c r="E547" s="58"/>
      <c r="F547" s="58"/>
      <c r="G547" s="58"/>
    </row>
    <row r="548" spans="1:7">
      <c r="A548" s="58"/>
      <c r="B548" s="58"/>
      <c r="C548" s="58"/>
      <c r="D548" s="58"/>
      <c r="E548" s="58"/>
      <c r="F548" s="58"/>
      <c r="G548" s="58"/>
    </row>
    <row r="549" spans="1:7">
      <c r="A549" s="58"/>
      <c r="B549" s="58"/>
      <c r="C549" s="58"/>
      <c r="D549" s="58"/>
      <c r="E549" s="58"/>
      <c r="F549" s="58"/>
      <c r="G549" s="58"/>
    </row>
    <row r="550" spans="1:7">
      <c r="A550" s="58"/>
      <c r="B550" s="58"/>
      <c r="C550" s="58"/>
      <c r="D550" s="58"/>
      <c r="E550" s="58"/>
      <c r="F550" s="58"/>
      <c r="G550" s="58"/>
    </row>
    <row r="551" spans="1:7">
      <c r="A551" s="58"/>
      <c r="B551" s="58"/>
      <c r="C551" s="58"/>
      <c r="D551" s="58"/>
      <c r="E551" s="58"/>
      <c r="F551" s="58"/>
      <c r="G551" s="58"/>
    </row>
    <row r="552" spans="1:7">
      <c r="A552" s="58"/>
      <c r="B552" s="58"/>
      <c r="C552" s="58"/>
      <c r="D552" s="58"/>
      <c r="E552" s="58"/>
      <c r="F552" s="58"/>
      <c r="G552" s="58"/>
    </row>
    <row r="553" spans="1:7">
      <c r="A553" s="58"/>
      <c r="B553" s="58"/>
      <c r="C553" s="58"/>
      <c r="D553" s="58"/>
      <c r="E553" s="58"/>
      <c r="F553" s="58"/>
      <c r="G553" s="58"/>
    </row>
    <row r="554" spans="1:7">
      <c r="A554" s="58"/>
      <c r="B554" s="58"/>
      <c r="C554" s="58"/>
      <c r="D554" s="58"/>
      <c r="E554" s="58"/>
      <c r="F554" s="58"/>
      <c r="G554" s="58"/>
    </row>
    <row r="555" spans="1:7">
      <c r="A555" s="58"/>
      <c r="B555" s="58"/>
      <c r="C555" s="58"/>
      <c r="D555" s="58"/>
      <c r="E555" s="58"/>
      <c r="F555" s="58"/>
      <c r="G555" s="58"/>
    </row>
    <row r="556" spans="1:7">
      <c r="A556" s="58"/>
      <c r="B556" s="58"/>
      <c r="C556" s="58"/>
      <c r="D556" s="58"/>
      <c r="E556" s="58"/>
      <c r="F556" s="58"/>
      <c r="G556" s="58"/>
    </row>
    <row r="557" spans="1:7">
      <c r="A557" s="58"/>
      <c r="B557" s="58"/>
      <c r="C557" s="58"/>
      <c r="D557" s="58"/>
      <c r="E557" s="58"/>
      <c r="F557" s="58"/>
      <c r="G557" s="58"/>
    </row>
    <row r="558" spans="1:7">
      <c r="A558" s="58"/>
      <c r="B558" s="58"/>
      <c r="C558" s="58"/>
      <c r="D558" s="58"/>
      <c r="E558" s="58"/>
      <c r="F558" s="58"/>
      <c r="G558" s="58"/>
    </row>
    <row r="559" spans="1:7">
      <c r="A559" s="58"/>
      <c r="B559" s="58"/>
      <c r="C559" s="58"/>
      <c r="D559" s="58"/>
      <c r="E559" s="58"/>
      <c r="F559" s="58"/>
      <c r="G559" s="58"/>
    </row>
    <row r="560" spans="1:7">
      <c r="A560" s="58"/>
      <c r="B560" s="58"/>
      <c r="C560" s="58"/>
      <c r="D560" s="58"/>
      <c r="E560" s="58"/>
      <c r="F560" s="58"/>
      <c r="G560" s="58"/>
    </row>
    <row r="561" spans="1:7">
      <c r="A561" s="58"/>
      <c r="B561" s="58"/>
      <c r="C561" s="58"/>
      <c r="D561" s="58"/>
      <c r="E561" s="58"/>
      <c r="F561" s="58"/>
      <c r="G561" s="58"/>
    </row>
    <row r="562" spans="1:7">
      <c r="A562" s="58"/>
      <c r="B562" s="58"/>
      <c r="C562" s="58"/>
      <c r="D562" s="58"/>
      <c r="E562" s="58"/>
      <c r="F562" s="58"/>
      <c r="G562" s="58"/>
    </row>
    <row r="563" spans="1:7">
      <c r="A563" s="58"/>
      <c r="B563" s="58"/>
      <c r="C563" s="58"/>
      <c r="D563" s="58"/>
      <c r="E563" s="58"/>
      <c r="F563" s="58"/>
      <c r="G563" s="58"/>
    </row>
    <row r="564" spans="1:7">
      <c r="A564" s="58"/>
      <c r="B564" s="58"/>
      <c r="C564" s="58"/>
      <c r="D564" s="58"/>
      <c r="E564" s="58"/>
      <c r="F564" s="58"/>
      <c r="G564" s="58"/>
    </row>
    <row r="565" spans="1:7">
      <c r="A565" s="58"/>
      <c r="B565" s="58"/>
      <c r="C565" s="58"/>
      <c r="D565" s="58"/>
      <c r="E565" s="58"/>
      <c r="F565" s="58"/>
      <c r="G565" s="58"/>
    </row>
    <row r="566" spans="1:7">
      <c r="A566" s="58"/>
      <c r="B566" s="58"/>
      <c r="C566" s="58"/>
      <c r="D566" s="58"/>
      <c r="E566" s="58"/>
      <c r="F566" s="58"/>
      <c r="G566" s="58"/>
    </row>
    <row r="567" spans="1:7">
      <c r="A567" s="58"/>
      <c r="B567" s="58"/>
      <c r="C567" s="58"/>
      <c r="D567" s="58"/>
      <c r="E567" s="58"/>
      <c r="F567" s="58"/>
      <c r="G567" s="58"/>
    </row>
    <row r="568" spans="1:7">
      <c r="A568" s="58"/>
      <c r="B568" s="58"/>
      <c r="C568" s="58"/>
      <c r="D568" s="58"/>
      <c r="E568" s="58"/>
      <c r="F568" s="58"/>
      <c r="G568" s="58"/>
    </row>
    <row r="569" spans="1:7">
      <c r="A569" s="58"/>
      <c r="B569" s="58"/>
      <c r="C569" s="58"/>
      <c r="D569" s="58"/>
      <c r="E569" s="58"/>
      <c r="F569" s="58"/>
      <c r="G569" s="58"/>
    </row>
    <row r="570" spans="1:7">
      <c r="A570" s="58"/>
      <c r="B570" s="58"/>
      <c r="C570" s="58"/>
      <c r="D570" s="58"/>
      <c r="E570" s="58"/>
      <c r="F570" s="58"/>
      <c r="G570" s="58"/>
    </row>
    <row r="571" spans="1:7">
      <c r="A571" s="58"/>
      <c r="B571" s="58"/>
      <c r="C571" s="58"/>
      <c r="D571" s="58"/>
      <c r="E571" s="58"/>
      <c r="F571" s="58"/>
      <c r="G571" s="58"/>
    </row>
    <row r="572" spans="1:7">
      <c r="A572" s="58"/>
      <c r="B572" s="58"/>
      <c r="C572" s="58"/>
      <c r="D572" s="58"/>
      <c r="E572" s="58"/>
      <c r="F572" s="58"/>
      <c r="G572" s="58"/>
    </row>
    <row r="573" spans="1:7">
      <c r="A573" s="58"/>
      <c r="B573" s="58"/>
      <c r="C573" s="58"/>
      <c r="D573" s="58"/>
      <c r="E573" s="58"/>
      <c r="F573" s="58"/>
      <c r="G573" s="58"/>
    </row>
    <row r="574" spans="1:7">
      <c r="A574" s="58"/>
      <c r="B574" s="58"/>
      <c r="C574" s="58"/>
      <c r="D574" s="58"/>
      <c r="E574" s="58"/>
      <c r="F574" s="58"/>
      <c r="G574" s="58"/>
    </row>
    <row r="575" spans="1:7">
      <c r="A575" s="58"/>
      <c r="B575" s="58"/>
      <c r="C575" s="58"/>
      <c r="D575" s="58"/>
      <c r="E575" s="58"/>
      <c r="F575" s="58"/>
      <c r="G575" s="58"/>
    </row>
    <row r="576" spans="1:7">
      <c r="A576" s="58"/>
      <c r="B576" s="58"/>
      <c r="C576" s="58"/>
      <c r="D576" s="58"/>
      <c r="E576" s="58"/>
      <c r="F576" s="58"/>
      <c r="G576" s="58"/>
    </row>
    <row r="577" spans="1:7">
      <c r="A577" s="58"/>
      <c r="B577" s="58"/>
      <c r="C577" s="58"/>
      <c r="D577" s="58"/>
      <c r="E577" s="58"/>
      <c r="F577" s="58"/>
      <c r="G577" s="58"/>
    </row>
    <row r="578" spans="1:7">
      <c r="A578" s="58"/>
      <c r="B578" s="58"/>
      <c r="C578" s="58"/>
      <c r="D578" s="58"/>
      <c r="E578" s="58"/>
      <c r="F578" s="58"/>
      <c r="G578" s="58"/>
    </row>
    <row r="579" spans="1:7">
      <c r="A579" s="58"/>
      <c r="B579" s="58"/>
      <c r="C579" s="58"/>
      <c r="D579" s="58"/>
      <c r="E579" s="58"/>
      <c r="F579" s="58"/>
      <c r="G579" s="58"/>
    </row>
    <row r="580" spans="1:7">
      <c r="A580" s="58"/>
      <c r="B580" s="58"/>
      <c r="C580" s="58"/>
      <c r="D580" s="58"/>
      <c r="E580" s="58"/>
      <c r="F580" s="58"/>
      <c r="G580" s="58"/>
    </row>
    <row r="581" spans="1:7">
      <c r="A581" s="58"/>
      <c r="B581" s="58"/>
      <c r="C581" s="58"/>
      <c r="D581" s="58"/>
      <c r="E581" s="58"/>
      <c r="F581" s="58"/>
      <c r="G581" s="58"/>
    </row>
    <row r="582" spans="1:7">
      <c r="A582" s="58"/>
      <c r="B582" s="58"/>
      <c r="C582" s="58"/>
      <c r="D582" s="58"/>
      <c r="E582" s="58"/>
      <c r="F582" s="58"/>
      <c r="G582" s="58"/>
    </row>
    <row r="583" spans="1:7">
      <c r="A583" s="58"/>
      <c r="B583" s="58"/>
      <c r="C583" s="58"/>
      <c r="D583" s="58"/>
      <c r="E583" s="58"/>
      <c r="F583" s="58"/>
      <c r="G583" s="58"/>
    </row>
    <row r="584" spans="1:7">
      <c r="A584" s="58"/>
      <c r="B584" s="58"/>
      <c r="C584" s="58"/>
      <c r="D584" s="58"/>
      <c r="E584" s="58"/>
      <c r="F584" s="58"/>
      <c r="G584" s="58"/>
    </row>
    <row r="585" spans="1:7">
      <c r="A585" s="58"/>
      <c r="B585" s="58"/>
      <c r="C585" s="58"/>
      <c r="D585" s="58"/>
      <c r="E585" s="58"/>
      <c r="F585" s="58"/>
      <c r="G585" s="58"/>
    </row>
    <row r="586" spans="1:7">
      <c r="A586" s="58"/>
      <c r="B586" s="58"/>
      <c r="C586" s="58"/>
      <c r="D586" s="58"/>
      <c r="E586" s="58"/>
      <c r="F586" s="58"/>
      <c r="G586" s="58"/>
    </row>
    <row r="587" spans="1:7">
      <c r="A587" s="58"/>
      <c r="B587" s="58"/>
      <c r="C587" s="58"/>
      <c r="D587" s="58"/>
      <c r="E587" s="58"/>
      <c r="F587" s="58"/>
      <c r="G587" s="58"/>
    </row>
    <row r="588" spans="1:7">
      <c r="A588" s="58"/>
      <c r="B588" s="58"/>
      <c r="C588" s="58"/>
      <c r="D588" s="58"/>
      <c r="E588" s="58"/>
      <c r="F588" s="58"/>
      <c r="G588" s="58"/>
    </row>
    <row r="589" spans="1:7">
      <c r="A589" s="58"/>
      <c r="B589" s="58"/>
      <c r="C589" s="58"/>
      <c r="D589" s="58"/>
      <c r="E589" s="58"/>
      <c r="F589" s="58"/>
      <c r="G589" s="58"/>
    </row>
    <row r="590" spans="1:7">
      <c r="A590" s="58"/>
      <c r="B590" s="58"/>
      <c r="C590" s="58"/>
      <c r="D590" s="58"/>
      <c r="E590" s="58"/>
      <c r="F590" s="58"/>
      <c r="G590" s="58"/>
    </row>
    <row r="591" spans="1:7">
      <c r="A591" s="58"/>
      <c r="B591" s="58"/>
      <c r="C591" s="58"/>
      <c r="D591" s="58"/>
      <c r="E591" s="58"/>
      <c r="F591" s="58"/>
      <c r="G591" s="58"/>
    </row>
    <row r="592" spans="1:7">
      <c r="A592" s="58"/>
      <c r="B592" s="58"/>
      <c r="C592" s="58"/>
      <c r="D592" s="58"/>
      <c r="E592" s="58"/>
      <c r="F592" s="58"/>
      <c r="G592" s="58"/>
    </row>
    <row r="593" spans="1:7">
      <c r="A593" s="58"/>
      <c r="B593" s="58"/>
      <c r="C593" s="58"/>
      <c r="D593" s="58"/>
      <c r="E593" s="58"/>
      <c r="F593" s="58"/>
      <c r="G593" s="58"/>
    </row>
    <row r="594" spans="1:7">
      <c r="A594" s="58"/>
      <c r="B594" s="58"/>
      <c r="C594" s="58"/>
      <c r="D594" s="58"/>
      <c r="E594" s="58"/>
      <c r="F594" s="58"/>
      <c r="G594" s="58"/>
    </row>
    <row r="595" spans="1:7">
      <c r="A595" s="58"/>
      <c r="B595" s="58"/>
      <c r="C595" s="58"/>
      <c r="D595" s="58"/>
      <c r="E595" s="58"/>
      <c r="F595" s="58"/>
      <c r="G595" s="58"/>
    </row>
    <row r="596" spans="1:7">
      <c r="A596" s="58"/>
      <c r="B596" s="58"/>
      <c r="C596" s="58"/>
      <c r="D596" s="58"/>
      <c r="E596" s="58"/>
      <c r="F596" s="58"/>
      <c r="G596" s="58"/>
    </row>
    <row r="597" spans="1:7">
      <c r="A597" s="58"/>
      <c r="B597" s="58"/>
      <c r="C597" s="58"/>
      <c r="D597" s="58"/>
      <c r="E597" s="58"/>
      <c r="F597" s="58"/>
      <c r="G597" s="58"/>
    </row>
    <row r="598" spans="1:7">
      <c r="A598" s="58"/>
      <c r="B598" s="58"/>
      <c r="C598" s="58"/>
      <c r="D598" s="58"/>
      <c r="E598" s="58"/>
      <c r="F598" s="58"/>
      <c r="G598" s="58"/>
    </row>
    <row r="599" spans="1:7">
      <c r="A599" s="58"/>
      <c r="B599" s="58"/>
      <c r="C599" s="58"/>
      <c r="D599" s="58"/>
      <c r="E599" s="58"/>
      <c r="F599" s="58"/>
      <c r="G599" s="58"/>
    </row>
    <row r="600" spans="1:7">
      <c r="A600" s="58"/>
      <c r="B600" s="58"/>
      <c r="C600" s="58"/>
      <c r="D600" s="58"/>
      <c r="E600" s="58"/>
      <c r="F600" s="58"/>
      <c r="G600" s="58"/>
    </row>
    <row r="601" spans="1:7">
      <c r="A601" s="58"/>
      <c r="B601" s="58"/>
      <c r="C601" s="58"/>
      <c r="D601" s="58"/>
      <c r="E601" s="58"/>
      <c r="F601" s="58"/>
      <c r="G601" s="58"/>
    </row>
    <row r="602" spans="1:7">
      <c r="A602" s="58"/>
      <c r="B602" s="58"/>
      <c r="C602" s="58"/>
      <c r="D602" s="58"/>
      <c r="E602" s="58"/>
      <c r="F602" s="58"/>
      <c r="G602" s="58"/>
    </row>
    <row r="603" spans="1:7">
      <c r="A603" s="58"/>
      <c r="B603" s="58"/>
      <c r="C603" s="58"/>
      <c r="D603" s="58"/>
      <c r="E603" s="58"/>
      <c r="F603" s="58"/>
      <c r="G603" s="58"/>
    </row>
    <row r="604" spans="1:7">
      <c r="A604" s="58"/>
      <c r="B604" s="58"/>
      <c r="C604" s="58"/>
      <c r="D604" s="58"/>
      <c r="E604" s="58"/>
      <c r="F604" s="58"/>
      <c r="G604" s="58"/>
    </row>
    <row r="605" spans="1:7">
      <c r="A605" s="58"/>
      <c r="B605" s="58"/>
      <c r="C605" s="58"/>
      <c r="D605" s="58"/>
      <c r="E605" s="58"/>
      <c r="F605" s="58"/>
      <c r="G605" s="58"/>
    </row>
    <row r="606" spans="1:7">
      <c r="A606" s="58"/>
      <c r="B606" s="58"/>
      <c r="C606" s="58"/>
      <c r="D606" s="58"/>
      <c r="E606" s="58"/>
      <c r="F606" s="58"/>
      <c r="G606" s="58"/>
    </row>
    <row r="607" spans="1:7">
      <c r="A607" s="58"/>
      <c r="B607" s="58"/>
      <c r="C607" s="58"/>
      <c r="D607" s="58"/>
      <c r="E607" s="58"/>
      <c r="F607" s="58"/>
      <c r="G607" s="58"/>
    </row>
    <row r="608" spans="1:7">
      <c r="A608" s="58"/>
      <c r="B608" s="58"/>
      <c r="C608" s="58"/>
      <c r="D608" s="58"/>
      <c r="E608" s="58"/>
      <c r="F608" s="58"/>
      <c r="G608" s="58"/>
    </row>
    <row r="609" spans="1:7">
      <c r="A609" s="58"/>
      <c r="B609" s="58"/>
      <c r="C609" s="58"/>
      <c r="D609" s="58"/>
      <c r="E609" s="58"/>
      <c r="F609" s="58"/>
      <c r="G609" s="58"/>
    </row>
    <row r="610" spans="1:7">
      <c r="A610" s="58"/>
      <c r="B610" s="58"/>
      <c r="C610" s="58"/>
      <c r="D610" s="58"/>
      <c r="E610" s="58"/>
      <c r="F610" s="58"/>
      <c r="G610" s="58"/>
    </row>
    <row r="611" spans="1:7">
      <c r="A611" s="58"/>
      <c r="B611" s="58"/>
      <c r="C611" s="58"/>
      <c r="D611" s="58"/>
      <c r="E611" s="58"/>
      <c r="F611" s="58"/>
      <c r="G611" s="58"/>
    </row>
    <row r="612" spans="1:7">
      <c r="A612" s="58"/>
      <c r="B612" s="58"/>
      <c r="C612" s="58"/>
      <c r="D612" s="58"/>
      <c r="E612" s="58"/>
      <c r="F612" s="58"/>
      <c r="G612" s="58"/>
    </row>
    <row r="613" spans="1:7">
      <c r="A613" s="58"/>
      <c r="B613" s="58"/>
      <c r="C613" s="58"/>
      <c r="D613" s="58"/>
      <c r="E613" s="58"/>
      <c r="F613" s="58"/>
      <c r="G613" s="58"/>
    </row>
    <row r="614" spans="1:7">
      <c r="A614" s="58"/>
      <c r="B614" s="58"/>
      <c r="C614" s="58"/>
      <c r="D614" s="58"/>
      <c r="E614" s="58"/>
      <c r="F614" s="58"/>
      <c r="G614" s="58"/>
    </row>
    <row r="615" spans="1:7">
      <c r="A615" s="58"/>
      <c r="B615" s="58"/>
      <c r="C615" s="58"/>
      <c r="D615" s="58"/>
      <c r="E615" s="58"/>
      <c r="F615" s="58"/>
      <c r="G615" s="58"/>
    </row>
    <row r="616" spans="1:7">
      <c r="A616" s="58"/>
      <c r="B616" s="58"/>
      <c r="C616" s="58"/>
      <c r="D616" s="58"/>
      <c r="E616" s="58"/>
      <c r="F616" s="58"/>
      <c r="G616" s="58"/>
    </row>
    <row r="617" spans="1:7">
      <c r="A617" s="58"/>
      <c r="B617" s="58"/>
      <c r="C617" s="58"/>
      <c r="D617" s="58"/>
      <c r="E617" s="58"/>
      <c r="F617" s="58"/>
      <c r="G617" s="58"/>
    </row>
    <row r="618" spans="1:7">
      <c r="A618" s="58"/>
      <c r="B618" s="58"/>
      <c r="C618" s="58"/>
      <c r="D618" s="58"/>
      <c r="E618" s="58"/>
      <c r="F618" s="58"/>
      <c r="G618" s="58"/>
    </row>
    <row r="619" spans="1:7">
      <c r="A619" s="58"/>
      <c r="B619" s="58"/>
      <c r="C619" s="58"/>
      <c r="D619" s="58"/>
      <c r="E619" s="58"/>
      <c r="F619" s="58"/>
      <c r="G619" s="58"/>
    </row>
    <row r="620" spans="1:7">
      <c r="A620" s="58"/>
      <c r="B620" s="58"/>
      <c r="C620" s="58"/>
      <c r="D620" s="58"/>
      <c r="E620" s="58"/>
      <c r="F620" s="58"/>
      <c r="G620" s="58"/>
    </row>
    <row r="621" spans="1:7">
      <c r="A621" s="58"/>
      <c r="B621" s="58"/>
      <c r="C621" s="58"/>
      <c r="D621" s="58"/>
      <c r="E621" s="58"/>
      <c r="F621" s="58"/>
      <c r="G621" s="58"/>
    </row>
    <row r="622" spans="1:7">
      <c r="A622" s="58"/>
      <c r="B622" s="58"/>
      <c r="C622" s="58"/>
      <c r="D622" s="58"/>
      <c r="E622" s="58"/>
      <c r="F622" s="58"/>
      <c r="G622" s="58"/>
    </row>
    <row r="623" spans="1:7">
      <c r="A623" s="58"/>
      <c r="B623" s="58"/>
      <c r="C623" s="58"/>
      <c r="D623" s="58"/>
      <c r="E623" s="58"/>
      <c r="F623" s="58"/>
      <c r="G623" s="58"/>
    </row>
    <row r="624" spans="1:7">
      <c r="A624" s="58"/>
      <c r="B624" s="58"/>
      <c r="C624" s="58"/>
      <c r="D624" s="58"/>
      <c r="E624" s="58"/>
      <c r="F624" s="58"/>
      <c r="G624" s="58"/>
    </row>
    <row r="625" spans="1:7">
      <c r="A625" s="58"/>
      <c r="B625" s="58"/>
      <c r="C625" s="58"/>
      <c r="D625" s="58"/>
      <c r="E625" s="58"/>
      <c r="F625" s="58"/>
      <c r="G625" s="58"/>
    </row>
    <row r="626" spans="1:7">
      <c r="A626" s="58"/>
      <c r="B626" s="58"/>
      <c r="C626" s="58"/>
      <c r="D626" s="58"/>
      <c r="E626" s="58"/>
      <c r="F626" s="58"/>
      <c r="G626" s="58"/>
    </row>
    <row r="627" spans="1:7">
      <c r="A627" s="58"/>
      <c r="B627" s="58"/>
      <c r="C627" s="58"/>
      <c r="D627" s="58"/>
      <c r="E627" s="58"/>
      <c r="F627" s="58"/>
      <c r="G627" s="58"/>
    </row>
    <row r="628" spans="1:7">
      <c r="A628" s="58"/>
      <c r="B628" s="58"/>
      <c r="C628" s="58"/>
      <c r="D628" s="58"/>
      <c r="E628" s="58"/>
      <c r="F628" s="58"/>
      <c r="G628" s="58"/>
    </row>
    <row r="629" spans="1:7">
      <c r="A629" s="58"/>
      <c r="B629" s="58"/>
      <c r="C629" s="58"/>
      <c r="D629" s="58"/>
      <c r="E629" s="58"/>
      <c r="F629" s="58"/>
      <c r="G629" s="58"/>
    </row>
    <row r="630" spans="1:7">
      <c r="A630" s="58"/>
      <c r="B630" s="58"/>
      <c r="C630" s="58"/>
      <c r="D630" s="58"/>
      <c r="E630" s="58"/>
      <c r="F630" s="58"/>
      <c r="G630" s="58"/>
    </row>
    <row r="631" spans="1:7">
      <c r="A631" s="58"/>
      <c r="B631" s="58"/>
      <c r="C631" s="58"/>
      <c r="D631" s="58"/>
      <c r="E631" s="58"/>
      <c r="F631" s="58"/>
      <c r="G631" s="58"/>
    </row>
    <row r="632" spans="1:7">
      <c r="A632" s="58"/>
      <c r="B632" s="58"/>
      <c r="C632" s="58"/>
      <c r="D632" s="58"/>
      <c r="E632" s="58"/>
      <c r="F632" s="58"/>
      <c r="G632" s="58"/>
    </row>
    <row r="633" spans="1:7">
      <c r="A633" s="58"/>
      <c r="B633" s="58"/>
      <c r="C633" s="58"/>
      <c r="D633" s="58"/>
      <c r="E633" s="58"/>
      <c r="F633" s="58"/>
      <c r="G633" s="58"/>
    </row>
    <row r="634" spans="1:7">
      <c r="A634" s="58"/>
      <c r="B634" s="58"/>
      <c r="C634" s="58"/>
      <c r="D634" s="58"/>
      <c r="E634" s="58"/>
      <c r="F634" s="58"/>
      <c r="G634" s="58"/>
    </row>
    <row r="635" spans="1:7">
      <c r="A635" s="58"/>
      <c r="B635" s="58"/>
      <c r="C635" s="58"/>
      <c r="D635" s="58"/>
      <c r="E635" s="58"/>
      <c r="F635" s="58"/>
      <c r="G635" s="58"/>
    </row>
    <row r="636" spans="1:7">
      <c r="A636" s="58"/>
      <c r="B636" s="58"/>
      <c r="C636" s="58"/>
      <c r="D636" s="58"/>
      <c r="E636" s="58"/>
      <c r="F636" s="58"/>
      <c r="G636" s="58"/>
    </row>
    <row r="637" spans="1:7">
      <c r="A637" s="58"/>
      <c r="B637" s="58"/>
      <c r="C637" s="58"/>
      <c r="D637" s="58"/>
      <c r="E637" s="58"/>
      <c r="F637" s="58"/>
      <c r="G637" s="58"/>
    </row>
    <row r="638" spans="1:7">
      <c r="A638" s="58"/>
      <c r="B638" s="58"/>
      <c r="C638" s="58"/>
      <c r="D638" s="58"/>
      <c r="E638" s="58"/>
      <c r="F638" s="58"/>
      <c r="G638" s="58"/>
    </row>
    <row r="639" spans="1:7">
      <c r="A639" s="58"/>
      <c r="B639" s="58"/>
      <c r="C639" s="58"/>
      <c r="D639" s="58"/>
      <c r="E639" s="58"/>
      <c r="F639" s="58"/>
      <c r="G639" s="58"/>
    </row>
    <row r="640" spans="1:7">
      <c r="A640" s="58"/>
      <c r="B640" s="58"/>
      <c r="C640" s="58"/>
      <c r="D640" s="58"/>
      <c r="E640" s="58"/>
      <c r="F640" s="58"/>
      <c r="G640" s="58"/>
    </row>
    <row r="641" spans="1:7">
      <c r="A641" s="58"/>
      <c r="B641" s="58"/>
      <c r="C641" s="58"/>
      <c r="D641" s="58"/>
      <c r="E641" s="58"/>
      <c r="F641" s="58"/>
      <c r="G641" s="58"/>
    </row>
    <row r="642" spans="1:7">
      <c r="A642" s="58"/>
      <c r="B642" s="58"/>
      <c r="C642" s="58"/>
      <c r="D642" s="58"/>
      <c r="E642" s="58"/>
      <c r="F642" s="58"/>
      <c r="G642" s="58"/>
    </row>
    <row r="643" spans="1:7">
      <c r="A643" s="58"/>
      <c r="B643" s="58"/>
      <c r="C643" s="58"/>
      <c r="D643" s="58"/>
      <c r="E643" s="58"/>
      <c r="F643" s="58"/>
      <c r="G643" s="58"/>
    </row>
    <row r="644" spans="1:7">
      <c r="A644" s="58"/>
      <c r="B644" s="58"/>
      <c r="C644" s="58"/>
      <c r="D644" s="58"/>
      <c r="E644" s="58"/>
      <c r="F644" s="58"/>
      <c r="G644" s="58"/>
    </row>
    <row r="645" spans="1:7">
      <c r="A645" s="58"/>
      <c r="B645" s="58"/>
      <c r="C645" s="58"/>
      <c r="D645" s="58"/>
      <c r="E645" s="58"/>
      <c r="F645" s="58"/>
      <c r="G645" s="58"/>
    </row>
    <row r="646" spans="1:7">
      <c r="A646" s="58"/>
      <c r="B646" s="58"/>
      <c r="C646" s="58"/>
      <c r="D646" s="58"/>
      <c r="E646" s="58"/>
      <c r="F646" s="58"/>
      <c r="G646" s="58"/>
    </row>
    <row r="647" spans="1:7">
      <c r="A647" s="58"/>
      <c r="B647" s="58"/>
      <c r="C647" s="58"/>
      <c r="D647" s="58"/>
      <c r="E647" s="58"/>
      <c r="F647" s="58"/>
      <c r="G647" s="58"/>
    </row>
    <row r="648" spans="1:7">
      <c r="A648" s="58"/>
      <c r="B648" s="58"/>
      <c r="C648" s="58"/>
      <c r="D648" s="58"/>
      <c r="E648" s="58"/>
      <c r="F648" s="58"/>
      <c r="G648" s="58"/>
    </row>
    <row r="649" spans="1:7">
      <c r="A649" s="58"/>
      <c r="B649" s="58"/>
      <c r="C649" s="58"/>
      <c r="D649" s="58"/>
      <c r="E649" s="58"/>
      <c r="F649" s="58"/>
      <c r="G649" s="58"/>
    </row>
    <row r="650" spans="1:7">
      <c r="A650" s="58"/>
      <c r="B650" s="58"/>
      <c r="C650" s="58"/>
      <c r="D650" s="58"/>
      <c r="E650" s="58"/>
      <c r="F650" s="58"/>
      <c r="G650" s="58"/>
    </row>
    <row r="651" spans="1:7">
      <c r="A651" s="58"/>
      <c r="B651" s="58"/>
      <c r="C651" s="58"/>
      <c r="D651" s="58"/>
      <c r="E651" s="58"/>
      <c r="F651" s="58"/>
      <c r="G651" s="58"/>
    </row>
    <row r="652" spans="1:7">
      <c r="A652" s="58"/>
      <c r="B652" s="58"/>
      <c r="C652" s="58"/>
      <c r="D652" s="58"/>
      <c r="E652" s="58"/>
      <c r="F652" s="58"/>
      <c r="G652" s="58"/>
    </row>
    <row r="653" spans="1:7">
      <c r="A653" s="58"/>
      <c r="B653" s="58"/>
      <c r="C653" s="58"/>
      <c r="D653" s="58"/>
      <c r="E653" s="58"/>
      <c r="F653" s="58"/>
      <c r="G653" s="58"/>
    </row>
    <row r="654" spans="1:7">
      <c r="A654" s="58"/>
      <c r="B654" s="58"/>
      <c r="C654" s="58"/>
      <c r="D654" s="58"/>
      <c r="E654" s="58"/>
      <c r="F654" s="58"/>
      <c r="G654" s="58"/>
    </row>
    <row r="655" spans="1:7">
      <c r="A655" s="58"/>
      <c r="B655" s="58"/>
      <c r="C655" s="58"/>
      <c r="D655" s="58"/>
      <c r="E655" s="58"/>
      <c r="F655" s="58"/>
      <c r="G655" s="58"/>
    </row>
    <row r="656" spans="1:7">
      <c r="A656" s="58"/>
      <c r="B656" s="58"/>
      <c r="C656" s="58"/>
      <c r="D656" s="58"/>
      <c r="E656" s="58"/>
      <c r="F656" s="58"/>
      <c r="G656" s="58"/>
    </row>
    <row r="657" spans="1:7">
      <c r="A657" s="58"/>
      <c r="B657" s="58"/>
      <c r="C657" s="58"/>
      <c r="D657" s="58"/>
      <c r="E657" s="58"/>
      <c r="F657" s="58"/>
      <c r="G657" s="58"/>
    </row>
    <row r="658" spans="1:7">
      <c r="A658" s="58"/>
      <c r="B658" s="58"/>
      <c r="C658" s="58"/>
      <c r="D658" s="58"/>
      <c r="E658" s="58"/>
      <c r="F658" s="58"/>
      <c r="G658" s="58"/>
    </row>
    <row r="659" spans="1:7">
      <c r="A659" s="58"/>
      <c r="B659" s="58"/>
      <c r="C659" s="58"/>
      <c r="D659" s="58"/>
      <c r="E659" s="58"/>
      <c r="F659" s="58"/>
      <c r="G659" s="58"/>
    </row>
    <row r="660" spans="1:7">
      <c r="A660" s="58"/>
      <c r="B660" s="58"/>
      <c r="C660" s="58"/>
      <c r="D660" s="58"/>
      <c r="E660" s="58"/>
      <c r="F660" s="58"/>
      <c r="G660" s="58"/>
    </row>
    <row r="661" spans="1:7">
      <c r="A661" s="58"/>
      <c r="B661" s="58"/>
      <c r="C661" s="58"/>
      <c r="D661" s="58"/>
      <c r="E661" s="58"/>
      <c r="F661" s="58"/>
      <c r="G661" s="58"/>
    </row>
    <row r="662" spans="1:7">
      <c r="A662" s="58"/>
      <c r="B662" s="58"/>
      <c r="C662" s="58"/>
      <c r="D662" s="58"/>
      <c r="E662" s="58"/>
      <c r="F662" s="58"/>
      <c r="G662" s="58"/>
    </row>
    <row r="663" spans="1:7">
      <c r="A663" s="58"/>
      <c r="B663" s="58"/>
      <c r="C663" s="58"/>
      <c r="D663" s="58"/>
      <c r="E663" s="58"/>
      <c r="F663" s="58"/>
      <c r="G663" s="58"/>
    </row>
    <row r="664" spans="1:7">
      <c r="A664" s="58"/>
      <c r="B664" s="58"/>
      <c r="C664" s="58"/>
      <c r="D664" s="58"/>
      <c r="E664" s="58"/>
      <c r="F664" s="58"/>
      <c r="G664" s="58"/>
    </row>
    <row r="665" spans="1:7">
      <c r="A665" s="58"/>
      <c r="B665" s="58"/>
      <c r="C665" s="58"/>
      <c r="D665" s="58"/>
      <c r="E665" s="58"/>
      <c r="F665" s="58"/>
      <c r="G665" s="58"/>
    </row>
    <row r="666" spans="1:7">
      <c r="A666" s="58"/>
      <c r="B666" s="58"/>
      <c r="C666" s="58"/>
      <c r="D666" s="58"/>
      <c r="E666" s="58"/>
      <c r="F666" s="58"/>
      <c r="G666" s="58"/>
    </row>
    <row r="667" spans="1:7">
      <c r="A667" s="58"/>
      <c r="B667" s="58"/>
      <c r="C667" s="58"/>
      <c r="D667" s="58"/>
      <c r="E667" s="58"/>
      <c r="F667" s="58"/>
      <c r="G667" s="58"/>
    </row>
    <row r="668" spans="1:7">
      <c r="A668" s="58"/>
      <c r="B668" s="58"/>
      <c r="C668" s="58"/>
      <c r="D668" s="58"/>
      <c r="E668" s="58"/>
      <c r="F668" s="58"/>
      <c r="G668" s="58"/>
    </row>
    <row r="669" spans="1:7">
      <c r="A669" s="58"/>
      <c r="B669" s="58"/>
      <c r="C669" s="58"/>
      <c r="D669" s="58"/>
      <c r="E669" s="58"/>
      <c r="F669" s="58"/>
      <c r="G669" s="58"/>
    </row>
    <row r="670" spans="1:7">
      <c r="A670" s="58"/>
      <c r="B670" s="58"/>
      <c r="C670" s="58"/>
      <c r="D670" s="58"/>
      <c r="E670" s="58"/>
      <c r="F670" s="58"/>
      <c r="G670" s="58"/>
    </row>
    <row r="671" spans="1:7">
      <c r="A671" s="58"/>
      <c r="B671" s="58"/>
      <c r="C671" s="58"/>
      <c r="D671" s="58"/>
      <c r="E671" s="58"/>
      <c r="F671" s="58"/>
      <c r="G671" s="58"/>
    </row>
    <row r="672" spans="1:7">
      <c r="A672" s="58"/>
      <c r="B672" s="58"/>
      <c r="C672" s="58"/>
      <c r="D672" s="58"/>
      <c r="E672" s="58"/>
      <c r="F672" s="58"/>
      <c r="G672" s="58"/>
    </row>
    <row r="673" spans="1:7">
      <c r="A673" s="58"/>
      <c r="B673" s="58"/>
      <c r="C673" s="58"/>
      <c r="D673" s="58"/>
      <c r="E673" s="58"/>
      <c r="F673" s="58"/>
      <c r="G673" s="58"/>
    </row>
    <row r="674" spans="1:7">
      <c r="A674" s="58"/>
      <c r="B674" s="58"/>
      <c r="C674" s="58"/>
      <c r="D674" s="58"/>
      <c r="E674" s="58"/>
      <c r="F674" s="58"/>
      <c r="G674" s="58"/>
    </row>
    <row r="675" spans="1:7">
      <c r="A675" s="58"/>
      <c r="B675" s="58"/>
      <c r="C675" s="58"/>
      <c r="D675" s="58"/>
      <c r="E675" s="58"/>
      <c r="F675" s="58"/>
      <c r="G675" s="58"/>
    </row>
    <row r="676" spans="1:7">
      <c r="A676" s="58"/>
      <c r="B676" s="58"/>
      <c r="C676" s="58"/>
      <c r="D676" s="58"/>
      <c r="E676" s="58"/>
      <c r="F676" s="58"/>
      <c r="G676" s="58"/>
    </row>
    <row r="677" spans="1:7">
      <c r="A677" s="58"/>
      <c r="B677" s="58"/>
      <c r="C677" s="58"/>
      <c r="D677" s="58"/>
      <c r="E677" s="58"/>
      <c r="F677" s="58"/>
      <c r="G677" s="58"/>
    </row>
    <row r="678" spans="1:7">
      <c r="A678" s="58"/>
      <c r="B678" s="58"/>
      <c r="C678" s="58"/>
      <c r="D678" s="58"/>
      <c r="E678" s="58"/>
      <c r="F678" s="58"/>
      <c r="G678" s="58"/>
    </row>
    <row r="679" spans="1:7">
      <c r="A679" s="58"/>
      <c r="B679" s="58"/>
      <c r="C679" s="58"/>
      <c r="D679" s="58"/>
      <c r="E679" s="58"/>
      <c r="F679" s="58"/>
      <c r="G679" s="58"/>
    </row>
    <row r="680" spans="1:7">
      <c r="A680" s="58"/>
      <c r="B680" s="58"/>
      <c r="C680" s="58"/>
      <c r="D680" s="58"/>
      <c r="E680" s="58"/>
      <c r="F680" s="58"/>
      <c r="G680" s="58"/>
    </row>
    <row r="681" spans="1:7">
      <c r="A681" s="58"/>
      <c r="B681" s="58"/>
      <c r="C681" s="58"/>
      <c r="D681" s="58"/>
      <c r="E681" s="58"/>
      <c r="F681" s="58"/>
      <c r="G681" s="58"/>
    </row>
    <row r="682" spans="1:7">
      <c r="A682" s="58"/>
      <c r="B682" s="58"/>
      <c r="C682" s="58"/>
      <c r="D682" s="58"/>
      <c r="E682" s="58"/>
      <c r="F682" s="58"/>
      <c r="G682" s="58"/>
    </row>
    <row r="683" spans="1:7">
      <c r="A683" s="58"/>
      <c r="B683" s="58"/>
      <c r="C683" s="58"/>
      <c r="D683" s="58"/>
      <c r="E683" s="58"/>
      <c r="F683" s="58"/>
      <c r="G683" s="58"/>
    </row>
    <row r="684" spans="1:7">
      <c r="A684" s="58"/>
      <c r="B684" s="58"/>
      <c r="C684" s="58"/>
      <c r="D684" s="58"/>
      <c r="E684" s="58"/>
      <c r="F684" s="58"/>
      <c r="G684" s="58"/>
    </row>
    <row r="685" spans="1:7">
      <c r="A685" s="58"/>
      <c r="B685" s="58"/>
      <c r="C685" s="58"/>
      <c r="D685" s="58"/>
      <c r="E685" s="58"/>
      <c r="F685" s="58"/>
      <c r="G685" s="58"/>
    </row>
    <row r="686" spans="1:7">
      <c r="A686" s="58"/>
      <c r="B686" s="58"/>
      <c r="C686" s="58"/>
      <c r="D686" s="58"/>
      <c r="E686" s="58"/>
      <c r="F686" s="58"/>
      <c r="G686" s="58"/>
    </row>
    <row r="687" spans="1:7">
      <c r="A687" s="58"/>
      <c r="B687" s="58"/>
      <c r="C687" s="58"/>
      <c r="D687" s="58"/>
      <c r="E687" s="58"/>
      <c r="F687" s="58"/>
      <c r="G687" s="58"/>
    </row>
    <row r="688" spans="1:7">
      <c r="A688" s="58"/>
      <c r="B688" s="58"/>
      <c r="C688" s="58"/>
      <c r="D688" s="58"/>
      <c r="E688" s="58"/>
      <c r="F688" s="58"/>
      <c r="G688" s="58"/>
    </row>
    <row r="689" spans="1:7">
      <c r="A689" s="58"/>
      <c r="B689" s="58"/>
      <c r="C689" s="58"/>
      <c r="D689" s="58"/>
      <c r="E689" s="58"/>
      <c r="F689" s="58"/>
      <c r="G689" s="58"/>
    </row>
    <row r="690" spans="1:7">
      <c r="A690" s="58"/>
      <c r="B690" s="58"/>
      <c r="C690" s="58"/>
      <c r="D690" s="58"/>
      <c r="E690" s="58"/>
      <c r="F690" s="58"/>
      <c r="G690" s="58"/>
    </row>
    <row r="691" spans="1:7">
      <c r="A691" s="58"/>
      <c r="B691" s="58"/>
      <c r="C691" s="58"/>
      <c r="D691" s="58"/>
      <c r="E691" s="58"/>
      <c r="F691" s="58"/>
      <c r="G691" s="58"/>
    </row>
    <row r="692" spans="1:7">
      <c r="A692" s="58"/>
      <c r="B692" s="58"/>
      <c r="C692" s="58"/>
      <c r="D692" s="58"/>
      <c r="E692" s="58"/>
      <c r="F692" s="58"/>
      <c r="G692" s="58"/>
    </row>
    <row r="693" spans="1:7">
      <c r="A693" s="58"/>
      <c r="B693" s="58"/>
      <c r="C693" s="58"/>
      <c r="D693" s="58"/>
      <c r="E693" s="58"/>
      <c r="F693" s="58"/>
      <c r="G693" s="58"/>
    </row>
    <row r="694" spans="1:7">
      <c r="A694" s="58"/>
      <c r="B694" s="58"/>
      <c r="C694" s="58"/>
      <c r="D694" s="58"/>
      <c r="E694" s="58"/>
      <c r="F694" s="58"/>
      <c r="G694" s="58"/>
    </row>
    <row r="695" spans="1:7">
      <c r="A695" s="58"/>
      <c r="B695" s="58"/>
      <c r="C695" s="58"/>
      <c r="D695" s="58"/>
      <c r="E695" s="58"/>
      <c r="F695" s="58"/>
      <c r="G695" s="58"/>
    </row>
    <row r="696" spans="1:7">
      <c r="A696" s="58"/>
      <c r="B696" s="58"/>
      <c r="C696" s="58"/>
      <c r="D696" s="58"/>
      <c r="E696" s="58"/>
      <c r="F696" s="58"/>
      <c r="G696" s="58"/>
    </row>
    <row r="697" spans="1:7">
      <c r="A697" s="58"/>
      <c r="B697" s="58"/>
      <c r="C697" s="58"/>
      <c r="D697" s="58"/>
      <c r="E697" s="58"/>
      <c r="F697" s="58"/>
      <c r="G697" s="58"/>
    </row>
    <row r="698" spans="1:7">
      <c r="A698" s="58"/>
      <c r="B698" s="58"/>
      <c r="C698" s="58"/>
      <c r="D698" s="58"/>
      <c r="E698" s="58"/>
      <c r="F698" s="58"/>
      <c r="G698" s="58"/>
    </row>
    <row r="699" spans="1:7">
      <c r="A699" s="58"/>
      <c r="B699" s="58"/>
      <c r="C699" s="58"/>
      <c r="D699" s="58"/>
      <c r="E699" s="58"/>
      <c r="F699" s="58"/>
      <c r="G699" s="58"/>
    </row>
    <row r="700" spans="1:7">
      <c r="A700" s="58"/>
      <c r="B700" s="58"/>
      <c r="C700" s="58"/>
      <c r="D700" s="58"/>
      <c r="E700" s="58"/>
      <c r="F700" s="58"/>
      <c r="G700" s="58"/>
    </row>
    <row r="701" spans="1:7">
      <c r="A701" s="58"/>
      <c r="B701" s="58"/>
      <c r="C701" s="58"/>
      <c r="D701" s="58"/>
      <c r="E701" s="58"/>
      <c r="F701" s="58"/>
      <c r="G701" s="58"/>
    </row>
    <row r="702" spans="1:7">
      <c r="A702" s="58"/>
      <c r="B702" s="58"/>
      <c r="C702" s="58"/>
      <c r="D702" s="58"/>
      <c r="E702" s="58"/>
      <c r="F702" s="58"/>
      <c r="G702" s="58"/>
    </row>
    <row r="703" spans="1:7">
      <c r="A703" s="58"/>
      <c r="B703" s="58"/>
      <c r="C703" s="58"/>
      <c r="D703" s="58"/>
      <c r="E703" s="58"/>
      <c r="F703" s="58"/>
      <c r="G703" s="58"/>
    </row>
    <row r="704" spans="1:7">
      <c r="A704" s="58"/>
      <c r="B704" s="58"/>
      <c r="C704" s="58"/>
      <c r="D704" s="58"/>
      <c r="E704" s="58"/>
      <c r="F704" s="58"/>
      <c r="G704" s="58"/>
    </row>
    <row r="705" spans="1:7">
      <c r="A705" s="58"/>
      <c r="B705" s="58"/>
      <c r="C705" s="58"/>
      <c r="D705" s="58"/>
      <c r="E705" s="58"/>
      <c r="F705" s="58"/>
      <c r="G705" s="58"/>
    </row>
    <row r="706" spans="1:7">
      <c r="A706" s="58"/>
      <c r="B706" s="58"/>
      <c r="C706" s="58"/>
      <c r="D706" s="58"/>
      <c r="E706" s="58"/>
      <c r="F706" s="58"/>
      <c r="G706" s="58"/>
    </row>
    <row r="707" spans="1:7">
      <c r="A707" s="58"/>
      <c r="B707" s="58"/>
      <c r="C707" s="58"/>
      <c r="D707" s="58"/>
      <c r="E707" s="58"/>
      <c r="F707" s="58"/>
      <c r="G707" s="58"/>
    </row>
    <row r="708" spans="1:7">
      <c r="A708" s="58"/>
      <c r="B708" s="58"/>
      <c r="C708" s="58"/>
      <c r="D708" s="58"/>
      <c r="E708" s="58"/>
      <c r="F708" s="58"/>
      <c r="G708" s="58"/>
    </row>
    <row r="709" spans="1:7">
      <c r="A709" s="58"/>
      <c r="B709" s="58"/>
      <c r="C709" s="58"/>
      <c r="D709" s="58"/>
      <c r="E709" s="58"/>
      <c r="F709" s="58"/>
      <c r="G709" s="58"/>
    </row>
    <row r="710" spans="1:7">
      <c r="A710" s="58"/>
      <c r="B710" s="58"/>
      <c r="C710" s="58"/>
      <c r="D710" s="58"/>
      <c r="E710" s="58"/>
      <c r="F710" s="58"/>
      <c r="G710" s="58"/>
    </row>
    <row r="711" spans="1:7">
      <c r="A711" s="58"/>
      <c r="B711" s="58"/>
      <c r="C711" s="58"/>
      <c r="D711" s="58"/>
      <c r="E711" s="58"/>
      <c r="F711" s="58"/>
      <c r="G711" s="58"/>
    </row>
    <row r="712" spans="1:7">
      <c r="A712" s="58"/>
      <c r="B712" s="58"/>
      <c r="C712" s="58"/>
      <c r="D712" s="58"/>
      <c r="E712" s="58"/>
      <c r="F712" s="58"/>
      <c r="G712" s="58"/>
    </row>
    <row r="713" spans="1:7">
      <c r="A713" s="58"/>
      <c r="B713" s="58"/>
      <c r="C713" s="58"/>
      <c r="D713" s="58"/>
      <c r="E713" s="58"/>
      <c r="F713" s="58"/>
      <c r="G713" s="58"/>
    </row>
    <row r="714" spans="1:7">
      <c r="A714" s="58"/>
      <c r="B714" s="58"/>
      <c r="C714" s="58"/>
      <c r="D714" s="58"/>
      <c r="E714" s="58"/>
      <c r="F714" s="58"/>
      <c r="G714" s="58"/>
    </row>
    <row r="715" spans="1:7">
      <c r="A715" s="58"/>
      <c r="B715" s="58"/>
      <c r="C715" s="58"/>
      <c r="D715" s="58"/>
      <c r="E715" s="58"/>
      <c r="F715" s="58"/>
      <c r="G715" s="58"/>
    </row>
    <row r="716" spans="1:7">
      <c r="A716" s="58"/>
      <c r="B716" s="58"/>
      <c r="C716" s="58"/>
      <c r="D716" s="58"/>
      <c r="E716" s="58"/>
      <c r="F716" s="58"/>
      <c r="G716" s="58"/>
    </row>
    <row r="717" spans="1:7">
      <c r="A717" s="58"/>
      <c r="B717" s="58"/>
      <c r="C717" s="58"/>
      <c r="D717" s="58"/>
      <c r="E717" s="58"/>
      <c r="F717" s="58"/>
      <c r="G717" s="58"/>
    </row>
    <row r="718" spans="1:7">
      <c r="A718" s="58"/>
      <c r="B718" s="58"/>
      <c r="C718" s="58"/>
      <c r="D718" s="58"/>
      <c r="E718" s="58"/>
      <c r="F718" s="58"/>
      <c r="G718" s="58"/>
    </row>
    <row r="719" spans="1:7">
      <c r="A719" s="58"/>
      <c r="B719" s="58"/>
      <c r="C719" s="58"/>
      <c r="D719" s="58"/>
      <c r="E719" s="58"/>
      <c r="F719" s="58"/>
      <c r="G719" s="58"/>
    </row>
    <row r="720" spans="1:7">
      <c r="A720" s="58"/>
      <c r="B720" s="58"/>
      <c r="C720" s="58"/>
      <c r="D720" s="58"/>
      <c r="E720" s="58"/>
      <c r="F720" s="58"/>
      <c r="G720" s="58"/>
    </row>
    <row r="721" spans="1:7">
      <c r="A721" s="58"/>
      <c r="B721" s="58"/>
      <c r="C721" s="58"/>
      <c r="D721" s="58"/>
      <c r="E721" s="58"/>
      <c r="F721" s="58"/>
      <c r="G721" s="58"/>
    </row>
    <row r="722" spans="1:7">
      <c r="A722" s="58"/>
      <c r="B722" s="58"/>
      <c r="C722" s="58"/>
      <c r="D722" s="58"/>
      <c r="E722" s="58"/>
      <c r="F722" s="58"/>
      <c r="G722" s="58"/>
    </row>
    <row r="723" spans="1:7">
      <c r="A723" s="58"/>
      <c r="B723" s="58"/>
      <c r="C723" s="58"/>
      <c r="D723" s="58"/>
      <c r="E723" s="58"/>
      <c r="F723" s="58"/>
      <c r="G723" s="58"/>
    </row>
    <row r="724" spans="1:7">
      <c r="A724" s="58"/>
      <c r="B724" s="58"/>
      <c r="C724" s="58"/>
      <c r="D724" s="58"/>
      <c r="E724" s="58"/>
      <c r="F724" s="58"/>
      <c r="G724" s="58"/>
    </row>
    <row r="725" spans="1:7">
      <c r="A725" s="58"/>
      <c r="B725" s="58"/>
      <c r="C725" s="58"/>
      <c r="D725" s="58"/>
      <c r="E725" s="58"/>
      <c r="F725" s="58"/>
      <c r="G725" s="58"/>
    </row>
    <row r="726" spans="1:7">
      <c r="A726" s="58"/>
      <c r="B726" s="58"/>
      <c r="C726" s="58"/>
      <c r="D726" s="58"/>
      <c r="E726" s="58"/>
      <c r="F726" s="58"/>
      <c r="G726" s="58"/>
    </row>
    <row r="727" spans="1:7">
      <c r="A727" s="58"/>
      <c r="B727" s="58"/>
      <c r="C727" s="58"/>
      <c r="D727" s="58"/>
      <c r="E727" s="58"/>
      <c r="F727" s="58"/>
      <c r="G727" s="58"/>
    </row>
    <row r="728" spans="1:7">
      <c r="A728" s="58"/>
      <c r="B728" s="58"/>
      <c r="C728" s="58"/>
      <c r="D728" s="58"/>
      <c r="E728" s="58"/>
      <c r="F728" s="58"/>
      <c r="G728" s="58"/>
    </row>
    <row r="729" spans="1:7">
      <c r="A729" s="58"/>
      <c r="B729" s="58"/>
      <c r="C729" s="58"/>
      <c r="D729" s="58"/>
      <c r="E729" s="58"/>
      <c r="F729" s="58"/>
      <c r="G729" s="58"/>
    </row>
    <row r="730" spans="1:7">
      <c r="A730" s="58"/>
      <c r="B730" s="58"/>
      <c r="C730" s="58"/>
      <c r="D730" s="58"/>
      <c r="E730" s="58"/>
      <c r="F730" s="58"/>
      <c r="G730" s="58"/>
    </row>
    <row r="731" spans="1:7">
      <c r="A731" s="58"/>
      <c r="B731" s="58"/>
      <c r="C731" s="58"/>
      <c r="D731" s="58"/>
      <c r="E731" s="58"/>
      <c r="F731" s="58"/>
      <c r="G731" s="58"/>
    </row>
    <row r="732" spans="1:7">
      <c r="A732" s="58"/>
      <c r="B732" s="58"/>
      <c r="C732" s="58"/>
      <c r="D732" s="58"/>
      <c r="E732" s="58"/>
      <c r="F732" s="58"/>
      <c r="G732" s="58"/>
    </row>
    <row r="733" spans="1:7">
      <c r="A733" s="58"/>
      <c r="B733" s="58"/>
      <c r="C733" s="58"/>
      <c r="D733" s="58"/>
      <c r="E733" s="58"/>
      <c r="F733" s="58"/>
      <c r="G733" s="58"/>
    </row>
    <row r="734" spans="1:7">
      <c r="A734" s="58"/>
      <c r="B734" s="58"/>
      <c r="C734" s="58"/>
      <c r="D734" s="58"/>
      <c r="E734" s="58"/>
      <c r="F734" s="58"/>
      <c r="G734" s="58"/>
    </row>
    <row r="735" spans="1:7">
      <c r="A735" s="58"/>
      <c r="B735" s="58"/>
      <c r="C735" s="58"/>
      <c r="D735" s="58"/>
      <c r="E735" s="58"/>
      <c r="F735" s="58"/>
      <c r="G735" s="58"/>
    </row>
    <row r="736" spans="1:7">
      <c r="A736" s="58"/>
      <c r="B736" s="58"/>
      <c r="C736" s="58"/>
      <c r="D736" s="58"/>
      <c r="E736" s="58"/>
      <c r="F736" s="58"/>
      <c r="G736" s="58"/>
    </row>
    <row r="737" spans="1:7">
      <c r="A737" s="58"/>
      <c r="B737" s="58"/>
      <c r="C737" s="58"/>
      <c r="D737" s="58"/>
      <c r="E737" s="58"/>
      <c r="F737" s="58"/>
      <c r="G737" s="58"/>
    </row>
    <row r="738" spans="1:7">
      <c r="A738" s="58"/>
      <c r="B738" s="58"/>
      <c r="C738" s="58"/>
      <c r="D738" s="58"/>
      <c r="E738" s="58"/>
      <c r="F738" s="58"/>
      <c r="G738" s="58"/>
    </row>
    <row r="739" spans="1:7">
      <c r="A739" s="58"/>
      <c r="B739" s="58"/>
      <c r="C739" s="58"/>
      <c r="D739" s="58"/>
      <c r="E739" s="58"/>
      <c r="F739" s="58"/>
      <c r="G739" s="58"/>
    </row>
    <row r="740" spans="1:7">
      <c r="A740" s="58"/>
      <c r="B740" s="58"/>
      <c r="C740" s="58"/>
      <c r="D740" s="58"/>
      <c r="E740" s="58"/>
      <c r="F740" s="58"/>
      <c r="G740" s="58"/>
    </row>
    <row r="741" spans="1:7">
      <c r="A741" s="58"/>
      <c r="B741" s="58"/>
      <c r="C741" s="58"/>
      <c r="D741" s="58"/>
      <c r="E741" s="58"/>
      <c r="F741" s="58"/>
      <c r="G741" s="58"/>
    </row>
    <row r="742" spans="1:7">
      <c r="A742" s="58"/>
      <c r="B742" s="58"/>
      <c r="C742" s="58"/>
      <c r="D742" s="58"/>
      <c r="E742" s="58"/>
      <c r="F742" s="58"/>
      <c r="G742" s="58"/>
    </row>
    <row r="743" spans="1:7">
      <c r="A743" s="58"/>
      <c r="B743" s="58"/>
      <c r="C743" s="58"/>
      <c r="D743" s="58"/>
      <c r="E743" s="58"/>
      <c r="F743" s="58"/>
      <c r="G743" s="58"/>
    </row>
    <row r="744" spans="1:7">
      <c r="A744" s="58"/>
      <c r="B744" s="58"/>
      <c r="C744" s="58"/>
      <c r="D744" s="58"/>
      <c r="E744" s="58"/>
      <c r="F744" s="58"/>
      <c r="G744" s="58"/>
    </row>
    <row r="745" spans="1:7">
      <c r="A745" s="58"/>
      <c r="B745" s="58"/>
      <c r="C745" s="58"/>
      <c r="D745" s="58"/>
      <c r="E745" s="58"/>
      <c r="F745" s="58"/>
      <c r="G745" s="58"/>
    </row>
    <row r="746" spans="1:7">
      <c r="A746" s="58"/>
      <c r="B746" s="58"/>
      <c r="C746" s="58"/>
      <c r="D746" s="58"/>
      <c r="E746" s="58"/>
      <c r="F746" s="58"/>
      <c r="G746" s="58"/>
    </row>
    <row r="747" spans="1:7">
      <c r="A747" s="58"/>
      <c r="B747" s="58"/>
      <c r="C747" s="58"/>
      <c r="D747" s="58"/>
      <c r="E747" s="58"/>
      <c r="F747" s="58"/>
      <c r="G747" s="58"/>
    </row>
    <row r="748" spans="1:7">
      <c r="A748" s="58"/>
      <c r="B748" s="58"/>
      <c r="C748" s="58"/>
      <c r="D748" s="58"/>
      <c r="E748" s="58"/>
      <c r="F748" s="58"/>
      <c r="G748" s="58"/>
    </row>
    <row r="749" spans="1:7">
      <c r="A749" s="58"/>
      <c r="B749" s="58"/>
      <c r="C749" s="58"/>
      <c r="D749" s="58"/>
      <c r="E749" s="58"/>
      <c r="F749" s="58"/>
      <c r="G749" s="58"/>
    </row>
    <row r="750" spans="1:7">
      <c r="A750" s="58"/>
      <c r="B750" s="58"/>
      <c r="C750" s="58"/>
      <c r="D750" s="58"/>
      <c r="E750" s="58"/>
      <c r="F750" s="58"/>
      <c r="G750" s="58"/>
    </row>
    <row r="751" spans="1:7">
      <c r="A751" s="58"/>
      <c r="B751" s="58"/>
      <c r="C751" s="58"/>
      <c r="D751" s="58"/>
      <c r="E751" s="58"/>
      <c r="F751" s="58"/>
      <c r="G751" s="58"/>
    </row>
    <row r="752" spans="1:7">
      <c r="A752" s="58"/>
      <c r="B752" s="58"/>
      <c r="C752" s="58"/>
      <c r="D752" s="58"/>
      <c r="E752" s="58"/>
      <c r="F752" s="58"/>
      <c r="G752" s="58"/>
    </row>
  </sheetData>
  <pageMargins left="0.59055118110236227" right="0.43307086614173229" top="0.39370078740157483" bottom="0.51181102362204722" header="0.31496062992125984" footer="0.31496062992125984"/>
  <pageSetup paperSize="9" scale="83" fitToHeight="0" orientation="portrait" useFirstPageNumber="1" r:id="rId1"/>
  <headerFooter>
    <oddFooter>&amp;C5.&amp;P</oddFooter>
    <firstFooter>&amp;C1.1&amp;P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691"/>
  <sheetViews>
    <sheetView showGridLines="0" view="pageBreakPreview" zoomScaleSheetLayoutView="100" workbookViewId="0">
      <selection activeCell="A4" sqref="A4"/>
    </sheetView>
  </sheetViews>
  <sheetFormatPr defaultColWidth="8.88671875" defaultRowHeight="13.2"/>
  <cols>
    <col min="1" max="1" width="8.33203125" style="68" customWidth="1"/>
    <col min="2" max="2" width="9.44140625" style="48" customWidth="1"/>
    <col min="3" max="3" width="40.44140625" style="48" customWidth="1"/>
    <col min="4" max="4" width="10" style="49" customWidth="1"/>
    <col min="5" max="5" width="13.44140625" style="49" customWidth="1"/>
    <col min="6" max="6" width="13.6640625" style="170" bestFit="1" customWidth="1"/>
    <col min="7" max="7" width="15" style="170" customWidth="1"/>
    <col min="8" max="8" width="8.88671875" style="58"/>
    <col min="9" max="9" width="11.33203125" style="58" bestFit="1" customWidth="1"/>
    <col min="10" max="16384" width="8.88671875" style="58"/>
  </cols>
  <sheetData>
    <row r="1" spans="1:8" s="57" customFormat="1">
      <c r="A1" s="320" t="str">
        <f>'P&amp;G - Section 1'!A1</f>
        <v>OR TAMBO DISTRICT MUNICIPALITY</v>
      </c>
      <c r="B1" s="293"/>
      <c r="C1" s="293"/>
      <c r="D1" s="294"/>
      <c r="E1" s="294"/>
      <c r="F1" s="295"/>
      <c r="G1" s="374"/>
    </row>
    <row r="2" spans="1:8">
      <c r="A2" s="297" t="str">
        <f>'P&amp;G - Section 1'!A2</f>
        <v>MTHATHA CENTRAL CORRIDOR REGIONAL BULK WATER SUPPLY – PHASE 1</v>
      </c>
      <c r="B2" s="58"/>
      <c r="C2" s="58"/>
      <c r="D2" s="59"/>
      <c r="E2" s="59"/>
      <c r="F2" s="141"/>
      <c r="G2" s="298"/>
    </row>
    <row r="3" spans="1:8">
      <c r="A3" s="297" t="str">
        <f>'P&amp;G - Section 1'!A3</f>
        <v>CONSTRUCTION OF BULK GRAVITY MAIN FROM LINDILE TO TSHEMESE - CONTRACT 2</v>
      </c>
      <c r="B3" s="58"/>
      <c r="C3" s="58"/>
      <c r="D3" s="59"/>
      <c r="E3" s="59"/>
      <c r="F3" s="141"/>
      <c r="G3" s="298"/>
    </row>
    <row r="4" spans="1:8">
      <c r="A4" s="297" t="str">
        <f>'P&amp;G - Section 1'!A4</f>
        <v>MIS 535 774 B</v>
      </c>
      <c r="B4" s="58"/>
      <c r="C4" s="58"/>
      <c r="D4" s="59"/>
      <c r="E4" s="59"/>
      <c r="F4" s="141"/>
      <c r="G4" s="298"/>
    </row>
    <row r="5" spans="1:8">
      <c r="A5" s="300"/>
      <c r="B5" s="58"/>
      <c r="C5" s="58"/>
      <c r="D5" s="59"/>
      <c r="E5" s="141"/>
      <c r="G5" s="301" t="s">
        <v>114</v>
      </c>
      <c r="H5" s="264"/>
    </row>
    <row r="6" spans="1:8" s="60" customFormat="1" ht="5.4">
      <c r="A6" s="302"/>
      <c r="D6" s="61"/>
      <c r="E6" s="61"/>
      <c r="F6" s="142"/>
      <c r="G6" s="303"/>
    </row>
    <row r="7" spans="1:8" s="54" customFormat="1" ht="5.4">
      <c r="A7" s="32"/>
      <c r="B7" s="32"/>
      <c r="C7" s="32"/>
      <c r="D7" s="32"/>
      <c r="E7" s="32"/>
      <c r="F7" s="143"/>
      <c r="G7" s="143"/>
    </row>
    <row r="8" spans="1:8" s="54" customFormat="1">
      <c r="A8" s="29" t="s">
        <v>0</v>
      </c>
      <c r="B8" s="29" t="s">
        <v>1</v>
      </c>
      <c r="C8" s="29" t="s">
        <v>2</v>
      </c>
      <c r="D8" s="29" t="s">
        <v>3</v>
      </c>
      <c r="E8" s="29" t="s">
        <v>4</v>
      </c>
      <c r="F8" s="144" t="s">
        <v>5</v>
      </c>
      <c r="G8" s="144" t="s">
        <v>6</v>
      </c>
    </row>
    <row r="9" spans="1:8" s="54" customFormat="1">
      <c r="A9" s="29" t="s">
        <v>7</v>
      </c>
      <c r="B9" s="29"/>
      <c r="C9" s="29"/>
      <c r="D9" s="29"/>
      <c r="E9" s="29"/>
      <c r="F9" s="144"/>
      <c r="G9" s="144" t="s">
        <v>8</v>
      </c>
    </row>
    <row r="10" spans="1:8" s="54" customFormat="1" ht="5.4">
      <c r="A10" s="33"/>
      <c r="B10" s="33"/>
      <c r="C10" s="33"/>
      <c r="D10" s="33"/>
      <c r="E10" s="33"/>
      <c r="F10" s="145"/>
      <c r="G10" s="145"/>
    </row>
    <row r="11" spans="1:8" s="62" customFormat="1" ht="5.4">
      <c r="A11" s="34"/>
      <c r="B11" s="34"/>
      <c r="C11" s="34"/>
      <c r="D11" s="35"/>
      <c r="E11" s="35"/>
      <c r="F11" s="146"/>
      <c r="G11" s="146"/>
    </row>
    <row r="12" spans="1:8" s="63" customFormat="1" ht="30" customHeight="1">
      <c r="A12" s="342">
        <v>6</v>
      </c>
      <c r="B12" s="37" t="s">
        <v>115</v>
      </c>
      <c r="C12" s="12" t="s">
        <v>430</v>
      </c>
      <c r="D12" s="38"/>
      <c r="E12" s="38"/>
      <c r="F12" s="147"/>
      <c r="G12" s="147"/>
    </row>
    <row r="13" spans="1:8" s="63" customFormat="1">
      <c r="A13" s="38"/>
      <c r="B13" s="38"/>
      <c r="C13" s="40"/>
      <c r="D13" s="38"/>
      <c r="E13" s="38"/>
      <c r="F13" s="147"/>
      <c r="G13" s="147"/>
    </row>
    <row r="14" spans="1:8" s="63" customFormat="1" ht="66">
      <c r="A14" s="38">
        <v>6.1</v>
      </c>
      <c r="B14" s="41" t="s">
        <v>69</v>
      </c>
      <c r="C14" s="42" t="s">
        <v>146</v>
      </c>
      <c r="D14" s="38"/>
      <c r="E14" s="38"/>
      <c r="F14" s="147"/>
      <c r="G14" s="147"/>
    </row>
    <row r="15" spans="1:8" s="63" customFormat="1">
      <c r="A15" s="373"/>
      <c r="B15" s="38"/>
      <c r="C15" s="40"/>
      <c r="D15" s="38"/>
      <c r="E15" s="239"/>
      <c r="F15" s="147"/>
      <c r="G15" s="147"/>
    </row>
    <row r="16" spans="1:8" s="63" customFormat="1">
      <c r="A16" s="373"/>
      <c r="B16" s="241"/>
      <c r="C16" s="43" t="s">
        <v>240</v>
      </c>
      <c r="D16" s="38"/>
      <c r="E16" s="239"/>
      <c r="F16" s="147"/>
      <c r="G16" s="147"/>
    </row>
    <row r="17" spans="1:9" s="63" customFormat="1">
      <c r="A17" s="373"/>
      <c r="B17" s="241"/>
      <c r="C17" s="44"/>
      <c r="D17" s="38"/>
      <c r="E17" s="239"/>
      <c r="F17" s="147"/>
      <c r="G17" s="147"/>
    </row>
    <row r="18" spans="1:9" s="245" customFormat="1">
      <c r="A18" s="373" t="s">
        <v>116</v>
      </c>
      <c r="B18" s="241"/>
      <c r="C18" s="204" t="s">
        <v>327</v>
      </c>
      <c r="D18" s="45" t="s">
        <v>21</v>
      </c>
      <c r="E18" s="235">
        <v>1</v>
      </c>
      <c r="F18" s="286"/>
      <c r="G18" s="253" t="str">
        <f t="shared" ref="G18" si="0">IF(E18=1,"Rate Only",E18*F18)</f>
        <v>Rate Only</v>
      </c>
    </row>
    <row r="19" spans="1:9" s="245" customFormat="1">
      <c r="A19" s="373"/>
      <c r="B19" s="241"/>
      <c r="C19" s="233"/>
      <c r="D19" s="238"/>
      <c r="E19" s="239"/>
      <c r="F19" s="286"/>
      <c r="G19" s="253"/>
    </row>
    <row r="20" spans="1:9" s="245" customFormat="1">
      <c r="A20" s="373" t="s">
        <v>117</v>
      </c>
      <c r="B20" s="241"/>
      <c r="C20" s="204" t="s">
        <v>324</v>
      </c>
      <c r="D20" s="238" t="s">
        <v>21</v>
      </c>
      <c r="E20" s="235">
        <v>1060</v>
      </c>
      <c r="F20" s="286"/>
      <c r="G20" s="253"/>
      <c r="I20" s="330"/>
    </row>
    <row r="21" spans="1:9" s="245" customFormat="1">
      <c r="A21" s="373"/>
      <c r="B21" s="241"/>
      <c r="C21" s="204"/>
      <c r="D21" s="238"/>
      <c r="E21" s="239"/>
      <c r="F21" s="253"/>
      <c r="G21" s="253"/>
    </row>
    <row r="22" spans="1:9" s="245" customFormat="1">
      <c r="A22" s="373" t="s">
        <v>118</v>
      </c>
      <c r="B22" s="241"/>
      <c r="C22" s="204" t="s">
        <v>325</v>
      </c>
      <c r="D22" s="238" t="s">
        <v>21</v>
      </c>
      <c r="E22" s="235">
        <v>1</v>
      </c>
      <c r="F22" s="256"/>
      <c r="G22" s="253" t="str">
        <f t="shared" ref="G22:G26" si="1">IF(E22=1,"Rate Only",E22*F22)</f>
        <v>Rate Only</v>
      </c>
    </row>
    <row r="23" spans="1:9" s="245" customFormat="1">
      <c r="A23" s="373"/>
      <c r="B23" s="241"/>
      <c r="C23" s="233"/>
      <c r="D23" s="238"/>
      <c r="E23" s="239"/>
      <c r="F23" s="253"/>
      <c r="G23" s="253"/>
    </row>
    <row r="24" spans="1:9" s="245" customFormat="1">
      <c r="A24" s="373" t="s">
        <v>119</v>
      </c>
      <c r="B24" s="241"/>
      <c r="C24" s="204" t="s">
        <v>326</v>
      </c>
      <c r="D24" s="238" t="s">
        <v>21</v>
      </c>
      <c r="E24" s="235">
        <v>1</v>
      </c>
      <c r="F24" s="253"/>
      <c r="G24" s="253" t="str">
        <f t="shared" si="1"/>
        <v>Rate Only</v>
      </c>
    </row>
    <row r="25" spans="1:9" s="245" customFormat="1">
      <c r="A25" s="373"/>
      <c r="B25" s="241"/>
      <c r="C25" s="204"/>
      <c r="D25" s="238"/>
      <c r="E25" s="239"/>
      <c r="F25" s="253"/>
      <c r="G25" s="253"/>
    </row>
    <row r="26" spans="1:9" s="63" customFormat="1">
      <c r="A26" s="373" t="s">
        <v>120</v>
      </c>
      <c r="B26" s="203"/>
      <c r="C26" s="204" t="s">
        <v>284</v>
      </c>
      <c r="D26" s="238" t="s">
        <v>21</v>
      </c>
      <c r="E26" s="235">
        <v>1</v>
      </c>
      <c r="F26" s="286"/>
      <c r="G26" s="253" t="str">
        <f t="shared" si="1"/>
        <v>Rate Only</v>
      </c>
    </row>
    <row r="27" spans="1:9" s="63" customFormat="1">
      <c r="A27" s="373"/>
      <c r="B27" s="241"/>
      <c r="C27" s="233"/>
      <c r="D27" s="238"/>
      <c r="E27" s="239"/>
      <c r="F27" s="286"/>
      <c r="G27" s="253"/>
    </row>
    <row r="28" spans="1:9" s="63" customFormat="1">
      <c r="A28" s="373" t="s">
        <v>155</v>
      </c>
      <c r="B28" s="241"/>
      <c r="C28" s="204" t="s">
        <v>323</v>
      </c>
      <c r="D28" s="238" t="s">
        <v>21</v>
      </c>
      <c r="E28" s="235">
        <v>1555</v>
      </c>
      <c r="F28" s="286"/>
      <c r="G28" s="253"/>
    </row>
    <row r="29" spans="1:9" s="63" customFormat="1">
      <c r="A29" s="373"/>
      <c r="B29" s="241"/>
      <c r="C29" s="204"/>
      <c r="D29" s="238"/>
      <c r="E29" s="239"/>
      <c r="F29" s="286"/>
      <c r="G29" s="253"/>
    </row>
    <row r="30" spans="1:9" s="63" customFormat="1">
      <c r="A30" s="373" t="s">
        <v>157</v>
      </c>
      <c r="B30" s="241"/>
      <c r="C30" s="204" t="s">
        <v>285</v>
      </c>
      <c r="D30" s="238" t="s">
        <v>21</v>
      </c>
      <c r="E30" s="235">
        <v>1</v>
      </c>
      <c r="F30" s="286"/>
      <c r="G30" s="253" t="str">
        <f>IF(E31=0,"Rate Only",E30*F30)</f>
        <v>Rate Only</v>
      </c>
    </row>
    <row r="31" spans="1:9" s="63" customFormat="1">
      <c r="A31" s="373"/>
      <c r="B31" s="241"/>
      <c r="C31" s="233"/>
      <c r="D31" s="238"/>
      <c r="E31" s="239"/>
      <c r="F31" s="286"/>
      <c r="G31" s="253"/>
    </row>
    <row r="32" spans="1:9" s="63" customFormat="1">
      <c r="A32" s="373" t="s">
        <v>156</v>
      </c>
      <c r="B32" s="241"/>
      <c r="C32" s="204" t="s">
        <v>328</v>
      </c>
      <c r="D32" s="238" t="s">
        <v>21</v>
      </c>
      <c r="E32" s="235">
        <v>1</v>
      </c>
      <c r="F32" s="286"/>
      <c r="G32" s="253" t="str">
        <f>IF(E32=1,"Rate Only",E32*F32)</f>
        <v>Rate Only</v>
      </c>
    </row>
    <row r="33" spans="1:10" s="63" customFormat="1">
      <c r="A33" s="373"/>
      <c r="B33" s="241"/>
      <c r="C33" s="204"/>
      <c r="D33" s="238"/>
      <c r="E33" s="239"/>
      <c r="F33" s="286"/>
      <c r="G33" s="253"/>
    </row>
    <row r="34" spans="1:10" s="63" customFormat="1">
      <c r="A34" s="373" t="s">
        <v>220</v>
      </c>
      <c r="B34" s="241"/>
      <c r="C34" s="204" t="s">
        <v>300</v>
      </c>
      <c r="D34" s="238" t="s">
        <v>21</v>
      </c>
      <c r="E34" s="235">
        <v>1</v>
      </c>
      <c r="F34" s="286"/>
      <c r="G34" s="253" t="str">
        <f>IF(E34=1,"Rate Only",E34*F34)</f>
        <v>Rate Only</v>
      </c>
    </row>
    <row r="35" spans="1:10" s="63" customFormat="1">
      <c r="A35" s="373"/>
      <c r="B35" s="241"/>
      <c r="C35" s="233"/>
      <c r="D35" s="238"/>
      <c r="E35" s="239"/>
      <c r="F35" s="286"/>
      <c r="G35" s="253"/>
    </row>
    <row r="36" spans="1:10" s="63" customFormat="1">
      <c r="A36" s="373" t="s">
        <v>241</v>
      </c>
      <c r="B36" s="241"/>
      <c r="C36" s="204" t="s">
        <v>322</v>
      </c>
      <c r="D36" s="238" t="s">
        <v>21</v>
      </c>
      <c r="E36" s="235">
        <f>1910+3682</f>
        <v>5592</v>
      </c>
      <c r="F36" s="286"/>
      <c r="G36" s="253"/>
    </row>
    <row r="37" spans="1:10" s="63" customFormat="1">
      <c r="A37" s="373"/>
      <c r="B37" s="241"/>
      <c r="C37" s="204"/>
      <c r="D37" s="238"/>
      <c r="E37" s="239"/>
      <c r="F37" s="253"/>
      <c r="G37" s="253"/>
    </row>
    <row r="38" spans="1:10" s="63" customFormat="1" ht="12.75" customHeight="1">
      <c r="A38" s="373" t="s">
        <v>242</v>
      </c>
      <c r="B38" s="203"/>
      <c r="C38" s="204" t="s">
        <v>301</v>
      </c>
      <c r="D38" s="45" t="s">
        <v>21</v>
      </c>
      <c r="E38" s="235">
        <v>1</v>
      </c>
      <c r="F38" s="256"/>
      <c r="G38" s="253" t="str">
        <f>IF(E38=1,"Rate Only",E38*F38)</f>
        <v>Rate Only</v>
      </c>
      <c r="I38" s="265"/>
    </row>
    <row r="39" spans="1:10" s="63" customFormat="1" ht="12.75" customHeight="1">
      <c r="A39" s="373"/>
      <c r="B39" s="241"/>
      <c r="C39" s="233"/>
      <c r="D39" s="238"/>
      <c r="E39" s="239"/>
      <c r="F39" s="253"/>
      <c r="G39" s="253"/>
      <c r="I39" s="265"/>
    </row>
    <row r="40" spans="1:10" s="63" customFormat="1" ht="12.75" customHeight="1">
      <c r="A40" s="373" t="s">
        <v>243</v>
      </c>
      <c r="B40" s="241"/>
      <c r="C40" s="204" t="s">
        <v>321</v>
      </c>
      <c r="D40" s="238" t="s">
        <v>21</v>
      </c>
      <c r="E40" s="235">
        <v>1</v>
      </c>
      <c r="F40" s="253"/>
      <c r="G40" s="253" t="str">
        <f>IF(E40=1,"Rate Only",E40*F40)</f>
        <v>Rate Only</v>
      </c>
      <c r="I40" s="265"/>
    </row>
    <row r="41" spans="1:10" s="63" customFormat="1" ht="12.75" customHeight="1">
      <c r="A41" s="373"/>
      <c r="B41" s="241"/>
      <c r="C41" s="204"/>
      <c r="D41" s="238"/>
      <c r="E41" s="239"/>
      <c r="F41" s="253"/>
      <c r="G41" s="253"/>
      <c r="I41" s="265"/>
    </row>
    <row r="42" spans="1:10" s="63" customFormat="1">
      <c r="A42" s="373">
        <v>6.2</v>
      </c>
      <c r="B42" s="46" t="s">
        <v>395</v>
      </c>
      <c r="C42" s="242" t="s">
        <v>277</v>
      </c>
      <c r="D42" s="238" t="s">
        <v>121</v>
      </c>
      <c r="E42" s="239">
        <f>SUM(E18:E41)/100</f>
        <v>82.16</v>
      </c>
      <c r="F42" s="253"/>
      <c r="G42" s="253"/>
      <c r="I42" s="273"/>
      <c r="J42" s="245"/>
    </row>
    <row r="43" spans="1:10" s="245" customFormat="1">
      <c r="A43" s="373"/>
      <c r="B43" s="46"/>
      <c r="C43" s="277"/>
      <c r="D43" s="238"/>
      <c r="E43" s="239"/>
      <c r="F43" s="253"/>
      <c r="G43" s="253"/>
      <c r="I43" s="273"/>
    </row>
    <row r="44" spans="1:10" s="245" customFormat="1" ht="26.4">
      <c r="A44" s="373">
        <v>6.3</v>
      </c>
      <c r="B44" s="46"/>
      <c r="C44" s="242" t="s">
        <v>387</v>
      </c>
      <c r="D44" s="238" t="s">
        <v>18</v>
      </c>
      <c r="E44" s="239">
        <v>1</v>
      </c>
      <c r="F44" s="253">
        <f>350000-83504.38</f>
        <v>266495.62</v>
      </c>
      <c r="G44" s="253">
        <f>E44*F44</f>
        <v>266495.62</v>
      </c>
      <c r="I44" s="273"/>
    </row>
    <row r="45" spans="1:10" s="245" customFormat="1">
      <c r="A45" s="373"/>
      <c r="B45" s="46"/>
      <c r="C45" s="277"/>
      <c r="D45" s="238"/>
      <c r="E45" s="239"/>
      <c r="F45" s="253"/>
      <c r="G45" s="253"/>
      <c r="I45" s="273"/>
    </row>
    <row r="46" spans="1:10" s="245" customFormat="1">
      <c r="A46" s="373"/>
      <c r="B46" s="46"/>
      <c r="C46" s="277"/>
      <c r="D46" s="238"/>
      <c r="E46" s="239"/>
      <c r="F46" s="253"/>
      <c r="G46" s="253"/>
      <c r="I46" s="273"/>
    </row>
    <row r="47" spans="1:10" s="245" customFormat="1">
      <c r="A47" s="373"/>
      <c r="B47" s="46"/>
      <c r="C47" s="277"/>
      <c r="D47" s="238"/>
      <c r="E47" s="239"/>
      <c r="F47" s="253"/>
      <c r="G47" s="253"/>
      <c r="I47" s="273"/>
    </row>
    <row r="48" spans="1:10" s="245" customFormat="1">
      <c r="A48" s="373"/>
      <c r="B48" s="46"/>
      <c r="C48" s="277"/>
      <c r="D48" s="238"/>
      <c r="E48" s="239"/>
      <c r="F48" s="253"/>
      <c r="G48" s="253"/>
      <c r="I48" s="273"/>
    </row>
    <row r="49" spans="1:9" s="245" customFormat="1">
      <c r="A49" s="373"/>
      <c r="B49" s="46"/>
      <c r="C49" s="277"/>
      <c r="D49" s="238"/>
      <c r="E49" s="239"/>
      <c r="F49" s="253"/>
      <c r="G49" s="253"/>
      <c r="I49" s="273"/>
    </row>
    <row r="50" spans="1:9" s="245" customFormat="1">
      <c r="A50" s="373"/>
      <c r="B50" s="46"/>
      <c r="C50" s="277"/>
      <c r="D50" s="238"/>
      <c r="E50" s="239"/>
      <c r="F50" s="253"/>
      <c r="G50" s="253"/>
      <c r="I50" s="273"/>
    </row>
    <row r="51" spans="1:9" s="245" customFormat="1">
      <c r="A51" s="373"/>
      <c r="B51" s="46"/>
      <c r="C51" s="277"/>
      <c r="D51" s="238"/>
      <c r="E51" s="239"/>
      <c r="F51" s="253"/>
      <c r="G51" s="253"/>
      <c r="I51" s="273"/>
    </row>
    <row r="52" spans="1:9" s="245" customFormat="1">
      <c r="A52" s="373"/>
      <c r="B52" s="46"/>
      <c r="C52" s="277"/>
      <c r="D52" s="238"/>
      <c r="E52" s="239"/>
      <c r="F52" s="253"/>
      <c r="G52" s="253"/>
      <c r="I52" s="273"/>
    </row>
    <row r="53" spans="1:9" s="245" customFormat="1">
      <c r="A53" s="373"/>
      <c r="B53" s="46"/>
      <c r="C53" s="277"/>
      <c r="D53" s="238"/>
      <c r="E53" s="239"/>
      <c r="F53" s="253"/>
      <c r="G53" s="253"/>
      <c r="I53" s="273"/>
    </row>
    <row r="54" spans="1:9" s="245" customFormat="1">
      <c r="A54" s="373"/>
      <c r="B54" s="46"/>
      <c r="C54" s="277"/>
      <c r="D54" s="238"/>
      <c r="E54" s="239"/>
      <c r="F54" s="253"/>
      <c r="G54" s="253"/>
      <c r="I54" s="273"/>
    </row>
    <row r="55" spans="1:9" s="245" customFormat="1">
      <c r="A55" s="373"/>
      <c r="B55" s="46"/>
      <c r="C55" s="277"/>
      <c r="D55" s="238"/>
      <c r="E55" s="239"/>
      <c r="F55" s="253"/>
      <c r="G55" s="253"/>
      <c r="I55" s="273"/>
    </row>
    <row r="56" spans="1:9" s="245" customFormat="1">
      <c r="A56" s="373"/>
      <c r="B56" s="46"/>
      <c r="C56" s="277"/>
      <c r="D56" s="238"/>
      <c r="E56" s="239"/>
      <c r="F56" s="253"/>
      <c r="G56" s="253"/>
      <c r="I56" s="273"/>
    </row>
    <row r="57" spans="1:9" s="245" customFormat="1">
      <c r="A57" s="373"/>
      <c r="B57" s="46"/>
      <c r="C57" s="277"/>
      <c r="D57" s="238"/>
      <c r="E57" s="239"/>
      <c r="F57" s="253"/>
      <c r="G57" s="253"/>
      <c r="I57" s="273"/>
    </row>
    <row r="58" spans="1:9" s="245" customFormat="1">
      <c r="A58" s="373"/>
      <c r="B58" s="46"/>
      <c r="C58" s="277"/>
      <c r="D58" s="238"/>
      <c r="E58" s="239"/>
      <c r="F58" s="253"/>
      <c r="G58" s="253"/>
      <c r="I58" s="273"/>
    </row>
    <row r="59" spans="1:9" s="63" customFormat="1">
      <c r="A59" s="373"/>
      <c r="B59" s="38"/>
      <c r="C59" s="47"/>
      <c r="D59" s="238"/>
      <c r="E59" s="28"/>
      <c r="F59" s="176"/>
      <c r="G59" s="147"/>
    </row>
    <row r="60" spans="1:9" s="63" customFormat="1">
      <c r="A60" s="373"/>
      <c r="B60" s="38"/>
      <c r="C60" s="47"/>
      <c r="D60" s="238"/>
      <c r="E60" s="28"/>
      <c r="F60" s="176"/>
      <c r="G60" s="147"/>
    </row>
    <row r="61" spans="1:9" s="63" customFormat="1">
      <c r="A61" s="373"/>
      <c r="B61" s="38"/>
      <c r="C61" s="47"/>
      <c r="D61" s="238"/>
      <c r="E61" s="28"/>
      <c r="F61" s="176"/>
      <c r="G61" s="147"/>
    </row>
    <row r="62" spans="1:9" s="245" customFormat="1">
      <c r="A62" s="373"/>
      <c r="B62" s="38"/>
      <c r="C62" s="47"/>
      <c r="D62" s="238"/>
      <c r="E62" s="28"/>
      <c r="F62" s="176"/>
      <c r="G62" s="147"/>
    </row>
    <row r="63" spans="1:9" s="63" customFormat="1" ht="28.95" customHeight="1">
      <c r="A63" s="373"/>
      <c r="B63" s="38"/>
      <c r="C63" s="47"/>
      <c r="D63" s="238"/>
      <c r="E63" s="28"/>
      <c r="F63" s="176"/>
      <c r="G63" s="147"/>
      <c r="H63" s="188"/>
    </row>
    <row r="64" spans="1:9" s="63" customFormat="1" ht="25.05" customHeight="1">
      <c r="A64" s="337" t="s">
        <v>64</v>
      </c>
      <c r="B64" s="338"/>
      <c r="C64" s="338"/>
      <c r="D64" s="339"/>
      <c r="E64" s="339"/>
      <c r="F64" s="340"/>
      <c r="G64" s="341"/>
    </row>
    <row r="65" spans="1:7" s="63" customFormat="1">
      <c r="A65" s="64"/>
      <c r="D65" s="65"/>
      <c r="E65" s="65"/>
      <c r="F65" s="173"/>
      <c r="G65" s="173"/>
    </row>
    <row r="66" spans="1:7" s="63" customFormat="1">
      <c r="A66" s="64"/>
      <c r="D66" s="65"/>
      <c r="E66" s="65"/>
      <c r="F66" s="173"/>
      <c r="G66" s="173"/>
    </row>
    <row r="67" spans="1:7" s="63" customFormat="1">
      <c r="A67" s="64"/>
      <c r="D67" s="65"/>
      <c r="E67" s="65"/>
      <c r="F67" s="173"/>
      <c r="G67" s="173"/>
    </row>
    <row r="68" spans="1:7" s="63" customFormat="1">
      <c r="A68" s="64"/>
      <c r="D68" s="65"/>
      <c r="E68" s="65"/>
      <c r="F68" s="173"/>
      <c r="G68" s="173"/>
    </row>
    <row r="69" spans="1:7" s="63" customFormat="1">
      <c r="A69" s="64"/>
      <c r="D69" s="65"/>
      <c r="E69" s="65"/>
      <c r="F69" s="173"/>
      <c r="G69" s="173"/>
    </row>
    <row r="70" spans="1:7" s="54" customFormat="1" ht="4.2">
      <c r="A70" s="55"/>
      <c r="D70" s="53"/>
      <c r="E70" s="53"/>
      <c r="F70" s="174"/>
      <c r="G70" s="174"/>
    </row>
    <row r="71" spans="1:7" s="54" customFormat="1" ht="4.2">
      <c r="A71" s="55"/>
      <c r="D71" s="53"/>
      <c r="E71" s="53"/>
      <c r="F71" s="174"/>
      <c r="G71" s="174"/>
    </row>
    <row r="72" spans="1:7" s="54" customFormat="1" ht="4.2">
      <c r="A72" s="55"/>
      <c r="D72" s="53"/>
      <c r="E72" s="53"/>
      <c r="F72" s="174"/>
      <c r="G72" s="174"/>
    </row>
    <row r="73" spans="1:7" s="54" customFormat="1" ht="4.2">
      <c r="A73" s="55"/>
      <c r="D73" s="53"/>
      <c r="E73" s="53"/>
      <c r="F73" s="174"/>
      <c r="G73" s="174"/>
    </row>
    <row r="74" spans="1:7" s="54" customFormat="1" ht="4.2">
      <c r="A74" s="55"/>
      <c r="D74" s="53"/>
      <c r="E74" s="53"/>
      <c r="F74" s="174"/>
      <c r="G74" s="174"/>
    </row>
    <row r="75" spans="1:7" s="54" customFormat="1" ht="4.2">
      <c r="D75" s="53"/>
      <c r="E75" s="53"/>
      <c r="F75" s="174"/>
      <c r="G75" s="174"/>
    </row>
    <row r="76" spans="1:7" s="54" customFormat="1" ht="4.2">
      <c r="D76" s="53"/>
      <c r="E76" s="53"/>
      <c r="F76" s="174"/>
      <c r="G76" s="174"/>
    </row>
    <row r="77" spans="1:7" s="54" customFormat="1" ht="4.2">
      <c r="D77" s="53"/>
      <c r="E77" s="53"/>
      <c r="F77" s="174"/>
      <c r="G77" s="174"/>
    </row>
    <row r="78" spans="1:7" s="54" customFormat="1" ht="4.2">
      <c r="D78" s="53"/>
      <c r="E78" s="53"/>
      <c r="F78" s="174"/>
      <c r="G78" s="174"/>
    </row>
    <row r="79" spans="1:7" s="54" customFormat="1" ht="4.2">
      <c r="D79" s="53"/>
      <c r="E79" s="53"/>
      <c r="F79" s="174"/>
      <c r="G79" s="174"/>
    </row>
    <row r="80" spans="1:7" s="54" customFormat="1" ht="4.2">
      <c r="D80" s="53"/>
      <c r="E80" s="53"/>
      <c r="F80" s="174"/>
      <c r="G80" s="174"/>
    </row>
    <row r="81" spans="4:7" s="54" customFormat="1" ht="4.2">
      <c r="D81" s="53"/>
      <c r="E81" s="53"/>
      <c r="F81" s="174"/>
      <c r="G81" s="174"/>
    </row>
    <row r="82" spans="4:7" s="54" customFormat="1" ht="4.2">
      <c r="D82" s="53"/>
      <c r="E82" s="53"/>
      <c r="F82" s="174"/>
      <c r="G82" s="174"/>
    </row>
    <row r="83" spans="4:7" s="54" customFormat="1" ht="4.2">
      <c r="D83" s="53"/>
      <c r="E83" s="53"/>
      <c r="F83" s="174"/>
      <c r="G83" s="174"/>
    </row>
    <row r="84" spans="4:7" s="54" customFormat="1" ht="4.2">
      <c r="D84" s="53"/>
      <c r="E84" s="53"/>
      <c r="F84" s="174"/>
      <c r="G84" s="174"/>
    </row>
    <row r="85" spans="4:7" s="54" customFormat="1" ht="4.2">
      <c r="D85" s="53"/>
      <c r="E85" s="53"/>
      <c r="F85" s="174"/>
      <c r="G85" s="174"/>
    </row>
    <row r="86" spans="4:7" s="54" customFormat="1" ht="4.2">
      <c r="D86" s="53"/>
      <c r="E86" s="53"/>
      <c r="F86" s="174"/>
      <c r="G86" s="174"/>
    </row>
    <row r="87" spans="4:7" s="54" customFormat="1" ht="4.2">
      <c r="D87" s="53"/>
      <c r="E87" s="53"/>
      <c r="F87" s="174"/>
      <c r="G87" s="174"/>
    </row>
    <row r="88" spans="4:7" s="54" customFormat="1" ht="4.2">
      <c r="D88" s="53"/>
      <c r="E88" s="53"/>
      <c r="F88" s="174"/>
      <c r="G88" s="174"/>
    </row>
    <row r="89" spans="4:7" s="54" customFormat="1" ht="4.2">
      <c r="D89" s="53"/>
      <c r="E89" s="53"/>
      <c r="F89" s="174"/>
      <c r="G89" s="174"/>
    </row>
    <row r="90" spans="4:7" s="54" customFormat="1" ht="4.2">
      <c r="D90" s="53"/>
      <c r="E90" s="53"/>
      <c r="F90" s="174"/>
      <c r="G90" s="174"/>
    </row>
    <row r="91" spans="4:7" s="54" customFormat="1" ht="4.2">
      <c r="D91" s="53"/>
      <c r="E91" s="53"/>
      <c r="F91" s="174"/>
      <c r="G91" s="174"/>
    </row>
    <row r="92" spans="4:7" s="54" customFormat="1" ht="4.2">
      <c r="D92" s="53"/>
      <c r="E92" s="53"/>
      <c r="F92" s="174"/>
      <c r="G92" s="174"/>
    </row>
    <row r="93" spans="4:7" s="54" customFormat="1" ht="4.2">
      <c r="D93" s="53"/>
      <c r="E93" s="53"/>
      <c r="F93" s="174"/>
      <c r="G93" s="174"/>
    </row>
    <row r="94" spans="4:7" s="54" customFormat="1" ht="4.2">
      <c r="D94" s="53"/>
      <c r="E94" s="53"/>
      <c r="F94" s="174"/>
      <c r="G94" s="174"/>
    </row>
    <row r="95" spans="4:7" s="54" customFormat="1" ht="4.2">
      <c r="D95" s="53"/>
      <c r="E95" s="53"/>
      <c r="F95" s="174"/>
      <c r="G95" s="174"/>
    </row>
    <row r="96" spans="4:7" s="54" customFormat="1" ht="4.2">
      <c r="D96" s="53"/>
      <c r="E96" s="53"/>
      <c r="F96" s="174"/>
      <c r="G96" s="174"/>
    </row>
    <row r="97" spans="4:7" s="54" customFormat="1" ht="4.2">
      <c r="D97" s="53"/>
      <c r="E97" s="53"/>
      <c r="F97" s="174"/>
      <c r="G97" s="174"/>
    </row>
    <row r="98" spans="4:7" s="63" customFormat="1">
      <c r="D98" s="65"/>
      <c r="E98" s="65"/>
      <c r="F98" s="173"/>
      <c r="G98" s="173"/>
    </row>
    <row r="99" spans="4:7" s="63" customFormat="1">
      <c r="D99" s="65"/>
      <c r="E99" s="65"/>
      <c r="F99" s="173"/>
      <c r="G99" s="173"/>
    </row>
    <row r="100" spans="4:7" s="63" customFormat="1">
      <c r="D100" s="65"/>
      <c r="E100" s="65"/>
      <c r="F100" s="173"/>
      <c r="G100" s="173"/>
    </row>
    <row r="101" spans="4:7" s="63" customFormat="1">
      <c r="D101" s="65"/>
      <c r="E101" s="65"/>
      <c r="F101" s="173"/>
      <c r="G101" s="173"/>
    </row>
    <row r="102" spans="4:7" s="63" customFormat="1">
      <c r="D102" s="65"/>
      <c r="E102" s="65"/>
      <c r="F102" s="173"/>
      <c r="G102" s="173"/>
    </row>
    <row r="103" spans="4:7" s="63" customFormat="1">
      <c r="D103" s="65"/>
      <c r="E103" s="65"/>
      <c r="F103" s="173"/>
      <c r="G103" s="173"/>
    </row>
    <row r="104" spans="4:7" s="63" customFormat="1">
      <c r="D104" s="65"/>
      <c r="E104" s="65"/>
      <c r="F104" s="173"/>
      <c r="G104" s="173"/>
    </row>
    <row r="105" spans="4:7" s="63" customFormat="1">
      <c r="D105" s="65"/>
      <c r="E105" s="65"/>
      <c r="F105" s="173"/>
      <c r="G105" s="173"/>
    </row>
    <row r="106" spans="4:7" s="63" customFormat="1">
      <c r="D106" s="65"/>
      <c r="E106" s="65"/>
      <c r="F106" s="173"/>
      <c r="G106" s="173"/>
    </row>
    <row r="107" spans="4:7" s="63" customFormat="1">
      <c r="D107" s="65"/>
      <c r="E107" s="65"/>
      <c r="F107" s="173"/>
      <c r="G107" s="173"/>
    </row>
    <row r="108" spans="4:7" s="63" customFormat="1">
      <c r="D108" s="65"/>
      <c r="E108" s="65"/>
      <c r="F108" s="173"/>
      <c r="G108" s="173"/>
    </row>
    <row r="109" spans="4:7" s="63" customFormat="1">
      <c r="D109" s="65"/>
      <c r="E109" s="65"/>
      <c r="F109" s="173"/>
      <c r="G109" s="173"/>
    </row>
    <row r="110" spans="4:7" s="63" customFormat="1">
      <c r="D110" s="65"/>
      <c r="E110" s="65"/>
      <c r="F110" s="173"/>
      <c r="G110" s="173"/>
    </row>
    <row r="111" spans="4:7" s="63" customFormat="1">
      <c r="D111" s="65"/>
      <c r="E111" s="65"/>
      <c r="F111" s="173"/>
      <c r="G111" s="173"/>
    </row>
    <row r="112" spans="4:7" s="63" customFormat="1">
      <c r="D112" s="65"/>
      <c r="E112" s="65"/>
      <c r="F112" s="173"/>
      <c r="G112" s="173"/>
    </row>
    <row r="113" spans="4:7" s="63" customFormat="1">
      <c r="D113" s="65"/>
      <c r="E113" s="65"/>
      <c r="F113" s="173"/>
      <c r="G113" s="173"/>
    </row>
    <row r="114" spans="4:7" s="63" customFormat="1">
      <c r="D114" s="65"/>
      <c r="E114" s="65"/>
      <c r="F114" s="173"/>
      <c r="G114" s="173"/>
    </row>
    <row r="115" spans="4:7" s="63" customFormat="1">
      <c r="D115" s="65"/>
      <c r="E115" s="65"/>
      <c r="F115" s="173"/>
      <c r="G115" s="173"/>
    </row>
    <row r="116" spans="4:7" s="63" customFormat="1">
      <c r="D116" s="65"/>
      <c r="E116" s="65"/>
      <c r="F116" s="173"/>
      <c r="G116" s="173"/>
    </row>
    <row r="117" spans="4:7" s="63" customFormat="1">
      <c r="D117" s="65"/>
      <c r="E117" s="65"/>
      <c r="F117" s="173"/>
      <c r="G117" s="173"/>
    </row>
    <row r="118" spans="4:7" s="63" customFormat="1">
      <c r="D118" s="65"/>
      <c r="E118" s="65"/>
      <c r="F118" s="173"/>
      <c r="G118" s="173"/>
    </row>
    <row r="119" spans="4:7" s="63" customFormat="1">
      <c r="D119" s="65"/>
      <c r="E119" s="65"/>
      <c r="F119" s="173"/>
      <c r="G119" s="173"/>
    </row>
    <row r="120" spans="4:7" s="63" customFormat="1">
      <c r="D120" s="65"/>
      <c r="E120" s="65"/>
      <c r="F120" s="173"/>
      <c r="G120" s="173"/>
    </row>
    <row r="121" spans="4:7" s="63" customFormat="1">
      <c r="D121" s="65"/>
      <c r="E121" s="65"/>
      <c r="F121" s="173"/>
      <c r="G121" s="173"/>
    </row>
    <row r="122" spans="4:7" s="63" customFormat="1" ht="24" customHeight="1">
      <c r="D122" s="65"/>
      <c r="E122" s="65"/>
      <c r="F122" s="173"/>
      <c r="G122" s="173"/>
    </row>
    <row r="123" spans="4:7" s="63" customFormat="1" ht="24" customHeight="1">
      <c r="D123" s="65"/>
      <c r="E123" s="65"/>
      <c r="F123" s="173"/>
      <c r="G123" s="173"/>
    </row>
    <row r="124" spans="4:7" s="63" customFormat="1">
      <c r="D124" s="65"/>
      <c r="E124" s="65"/>
      <c r="F124" s="173"/>
      <c r="G124" s="173"/>
    </row>
    <row r="125" spans="4:7" s="63" customFormat="1">
      <c r="D125" s="65"/>
      <c r="E125" s="65"/>
      <c r="F125" s="173"/>
      <c r="G125" s="173"/>
    </row>
    <row r="126" spans="4:7" s="63" customFormat="1">
      <c r="D126" s="65"/>
      <c r="E126" s="65"/>
      <c r="F126" s="173"/>
      <c r="G126" s="173"/>
    </row>
    <row r="127" spans="4:7" s="63" customFormat="1">
      <c r="D127" s="65"/>
      <c r="E127" s="65"/>
      <c r="F127" s="173"/>
      <c r="G127" s="173"/>
    </row>
    <row r="128" spans="4:7" s="63" customFormat="1">
      <c r="D128" s="65"/>
      <c r="E128" s="65"/>
      <c r="F128" s="173"/>
      <c r="G128" s="173"/>
    </row>
    <row r="129" spans="4:7" s="63" customFormat="1">
      <c r="D129" s="65"/>
      <c r="E129" s="65"/>
      <c r="F129" s="173"/>
      <c r="G129" s="173"/>
    </row>
    <row r="130" spans="4:7" s="63" customFormat="1">
      <c r="D130" s="65"/>
      <c r="E130" s="65"/>
      <c r="F130" s="173"/>
      <c r="G130" s="173"/>
    </row>
    <row r="131" spans="4:7" s="63" customFormat="1">
      <c r="D131" s="65"/>
      <c r="E131" s="65"/>
      <c r="F131" s="173"/>
      <c r="G131" s="173"/>
    </row>
    <row r="132" spans="4:7" s="63" customFormat="1">
      <c r="D132" s="65"/>
      <c r="E132" s="65"/>
      <c r="F132" s="173"/>
      <c r="G132" s="173"/>
    </row>
    <row r="133" spans="4:7" s="63" customFormat="1">
      <c r="D133" s="65"/>
      <c r="E133" s="65"/>
      <c r="F133" s="173"/>
      <c r="G133" s="173"/>
    </row>
    <row r="134" spans="4:7" s="63" customFormat="1">
      <c r="D134" s="65"/>
      <c r="E134" s="65"/>
      <c r="F134" s="173"/>
      <c r="G134" s="173"/>
    </row>
    <row r="135" spans="4:7" s="63" customFormat="1">
      <c r="D135" s="65"/>
      <c r="E135" s="65"/>
      <c r="F135" s="173"/>
      <c r="G135" s="173"/>
    </row>
    <row r="136" spans="4:7" s="63" customFormat="1">
      <c r="D136" s="65"/>
      <c r="E136" s="65"/>
      <c r="F136" s="173"/>
      <c r="G136" s="173"/>
    </row>
    <row r="137" spans="4:7" s="63" customFormat="1">
      <c r="D137" s="65"/>
      <c r="E137" s="65"/>
      <c r="F137" s="173"/>
      <c r="G137" s="173"/>
    </row>
    <row r="138" spans="4:7" s="63" customFormat="1">
      <c r="D138" s="65"/>
      <c r="E138" s="65"/>
      <c r="F138" s="173"/>
      <c r="G138" s="173"/>
    </row>
    <row r="139" spans="4:7" s="63" customFormat="1">
      <c r="D139" s="65"/>
      <c r="E139" s="65"/>
      <c r="F139" s="173"/>
      <c r="G139" s="173"/>
    </row>
    <row r="140" spans="4:7" s="63" customFormat="1">
      <c r="D140" s="65"/>
      <c r="E140" s="65"/>
      <c r="F140" s="173"/>
      <c r="G140" s="173"/>
    </row>
    <row r="141" spans="4:7" s="63" customFormat="1">
      <c r="D141" s="65"/>
      <c r="E141" s="65"/>
      <c r="F141" s="173"/>
      <c r="G141" s="173"/>
    </row>
    <row r="142" spans="4:7" s="63" customFormat="1">
      <c r="D142" s="65"/>
      <c r="E142" s="65"/>
      <c r="F142" s="173"/>
      <c r="G142" s="173"/>
    </row>
    <row r="143" spans="4:7" s="63" customFormat="1">
      <c r="D143" s="65"/>
      <c r="E143" s="65"/>
      <c r="F143" s="173"/>
      <c r="G143" s="173"/>
    </row>
    <row r="144" spans="4:7" s="63" customFormat="1">
      <c r="D144" s="65"/>
      <c r="E144" s="65"/>
      <c r="F144" s="173"/>
      <c r="G144" s="173"/>
    </row>
    <row r="145" spans="4:7" s="63" customFormat="1">
      <c r="D145" s="65"/>
      <c r="E145" s="65"/>
      <c r="F145" s="173"/>
      <c r="G145" s="173"/>
    </row>
    <row r="146" spans="4:7" s="63" customFormat="1">
      <c r="D146" s="65"/>
      <c r="E146" s="65"/>
      <c r="F146" s="173"/>
      <c r="G146" s="173"/>
    </row>
    <row r="147" spans="4:7" s="63" customFormat="1">
      <c r="D147" s="65"/>
      <c r="E147" s="65"/>
      <c r="F147" s="173"/>
      <c r="G147" s="173"/>
    </row>
    <row r="148" spans="4:7" s="63" customFormat="1">
      <c r="D148" s="65"/>
      <c r="E148" s="65"/>
      <c r="F148" s="173"/>
      <c r="G148" s="173"/>
    </row>
    <row r="149" spans="4:7" s="63" customFormat="1">
      <c r="D149" s="65"/>
      <c r="E149" s="65"/>
      <c r="F149" s="173"/>
      <c r="G149" s="173"/>
    </row>
    <row r="150" spans="4:7" s="63" customFormat="1">
      <c r="D150" s="65"/>
      <c r="E150" s="65"/>
      <c r="F150" s="173"/>
      <c r="G150" s="173"/>
    </row>
    <row r="151" spans="4:7" s="63" customFormat="1">
      <c r="D151" s="65"/>
      <c r="E151" s="65"/>
      <c r="F151" s="173"/>
      <c r="G151" s="173"/>
    </row>
    <row r="152" spans="4:7" s="63" customFormat="1">
      <c r="D152" s="65"/>
      <c r="E152" s="65"/>
      <c r="F152" s="173"/>
      <c r="G152" s="173"/>
    </row>
    <row r="153" spans="4:7" s="63" customFormat="1">
      <c r="D153" s="65"/>
      <c r="E153" s="65"/>
      <c r="F153" s="173"/>
      <c r="G153" s="173"/>
    </row>
    <row r="154" spans="4:7" s="63" customFormat="1">
      <c r="D154" s="65"/>
      <c r="E154" s="65"/>
      <c r="F154" s="173"/>
      <c r="G154" s="173"/>
    </row>
    <row r="155" spans="4:7" s="63" customFormat="1">
      <c r="D155" s="65"/>
      <c r="E155" s="65"/>
      <c r="F155" s="173"/>
      <c r="G155" s="173"/>
    </row>
    <row r="156" spans="4:7" s="63" customFormat="1">
      <c r="D156" s="65"/>
      <c r="E156" s="65"/>
      <c r="F156" s="173"/>
      <c r="G156" s="173"/>
    </row>
    <row r="157" spans="4:7" s="63" customFormat="1">
      <c r="D157" s="65"/>
      <c r="E157" s="65"/>
      <c r="F157" s="173"/>
      <c r="G157" s="173"/>
    </row>
    <row r="158" spans="4:7" s="63" customFormat="1">
      <c r="D158" s="65"/>
      <c r="E158" s="65"/>
      <c r="F158" s="173"/>
      <c r="G158" s="173"/>
    </row>
    <row r="159" spans="4:7" s="63" customFormat="1">
      <c r="D159" s="65"/>
      <c r="E159" s="65"/>
      <c r="F159" s="173"/>
      <c r="G159" s="173"/>
    </row>
    <row r="160" spans="4:7" s="63" customFormat="1">
      <c r="D160" s="65"/>
      <c r="E160" s="65"/>
      <c r="F160" s="173"/>
      <c r="G160" s="173"/>
    </row>
    <row r="161" spans="4:7" s="63" customFormat="1">
      <c r="D161" s="65"/>
      <c r="E161" s="65"/>
      <c r="F161" s="173"/>
      <c r="G161" s="173"/>
    </row>
    <row r="162" spans="4:7" s="63" customFormat="1">
      <c r="D162" s="65"/>
      <c r="E162" s="65"/>
      <c r="F162" s="173"/>
      <c r="G162" s="173"/>
    </row>
    <row r="163" spans="4:7" s="63" customFormat="1">
      <c r="D163" s="65"/>
      <c r="E163" s="65"/>
      <c r="F163" s="173"/>
      <c r="G163" s="173"/>
    </row>
    <row r="164" spans="4:7" s="63" customFormat="1">
      <c r="D164" s="65"/>
      <c r="E164" s="65"/>
      <c r="F164" s="173"/>
      <c r="G164" s="173"/>
    </row>
    <row r="165" spans="4:7" s="63" customFormat="1">
      <c r="D165" s="65"/>
      <c r="E165" s="65"/>
      <c r="F165" s="173"/>
      <c r="G165" s="173"/>
    </row>
    <row r="166" spans="4:7" s="63" customFormat="1">
      <c r="D166" s="65"/>
      <c r="E166" s="65"/>
      <c r="F166" s="173"/>
      <c r="G166" s="173"/>
    </row>
    <row r="167" spans="4:7" s="63" customFormat="1">
      <c r="D167" s="65"/>
      <c r="E167" s="65"/>
      <c r="F167" s="173"/>
      <c r="G167" s="173"/>
    </row>
    <row r="168" spans="4:7" s="63" customFormat="1">
      <c r="D168" s="65"/>
      <c r="E168" s="65"/>
      <c r="F168" s="173"/>
      <c r="G168" s="173"/>
    </row>
    <row r="169" spans="4:7" s="63" customFormat="1">
      <c r="D169" s="65"/>
      <c r="E169" s="65"/>
      <c r="F169" s="173"/>
      <c r="G169" s="173"/>
    </row>
    <row r="170" spans="4:7" s="63" customFormat="1" ht="24" customHeight="1">
      <c r="D170" s="65"/>
      <c r="E170" s="65"/>
      <c r="F170" s="173"/>
      <c r="G170" s="173"/>
    </row>
    <row r="171" spans="4:7" s="63" customFormat="1" ht="24" customHeight="1">
      <c r="D171" s="65"/>
      <c r="E171" s="65"/>
      <c r="F171" s="173"/>
      <c r="G171" s="173"/>
    </row>
    <row r="172" spans="4:7" s="63" customFormat="1">
      <c r="D172" s="65"/>
      <c r="E172" s="65"/>
      <c r="F172" s="173"/>
      <c r="G172" s="173"/>
    </row>
    <row r="173" spans="4:7" s="63" customFormat="1">
      <c r="D173" s="65"/>
      <c r="E173" s="65"/>
      <c r="F173" s="173"/>
      <c r="G173" s="173"/>
    </row>
    <row r="174" spans="4:7" s="63" customFormat="1">
      <c r="D174" s="65"/>
      <c r="E174" s="65"/>
      <c r="F174" s="173"/>
      <c r="G174" s="173"/>
    </row>
    <row r="175" spans="4:7" s="63" customFormat="1">
      <c r="D175" s="65"/>
      <c r="E175" s="65"/>
      <c r="F175" s="173"/>
      <c r="G175" s="173"/>
    </row>
    <row r="176" spans="4:7" s="63" customFormat="1">
      <c r="D176" s="65"/>
      <c r="E176" s="65"/>
      <c r="F176" s="173"/>
      <c r="G176" s="173"/>
    </row>
    <row r="177" spans="4:7" s="63" customFormat="1">
      <c r="D177" s="65"/>
      <c r="E177" s="65"/>
      <c r="F177" s="173"/>
      <c r="G177" s="173"/>
    </row>
    <row r="178" spans="4:7" s="63" customFormat="1">
      <c r="D178" s="65"/>
      <c r="E178" s="65"/>
      <c r="F178" s="173"/>
      <c r="G178" s="173"/>
    </row>
    <row r="179" spans="4:7" s="63" customFormat="1">
      <c r="D179" s="65"/>
      <c r="E179" s="65"/>
      <c r="F179" s="173"/>
      <c r="G179" s="173"/>
    </row>
    <row r="180" spans="4:7" s="63" customFormat="1">
      <c r="D180" s="65"/>
      <c r="E180" s="65"/>
      <c r="F180" s="173"/>
      <c r="G180" s="173"/>
    </row>
    <row r="181" spans="4:7" s="63" customFormat="1">
      <c r="D181" s="65"/>
      <c r="E181" s="65"/>
      <c r="F181" s="173"/>
      <c r="G181" s="173"/>
    </row>
    <row r="182" spans="4:7" s="63" customFormat="1">
      <c r="D182" s="65"/>
      <c r="E182" s="65"/>
      <c r="F182" s="173"/>
      <c r="G182" s="173"/>
    </row>
    <row r="183" spans="4:7" s="63" customFormat="1">
      <c r="D183" s="65"/>
      <c r="E183" s="65"/>
      <c r="F183" s="173"/>
      <c r="G183" s="173"/>
    </row>
    <row r="184" spans="4:7" s="63" customFormat="1">
      <c r="D184" s="65"/>
      <c r="E184" s="65"/>
      <c r="F184" s="173"/>
      <c r="G184" s="173"/>
    </row>
    <row r="185" spans="4:7" s="63" customFormat="1">
      <c r="D185" s="65"/>
      <c r="E185" s="65"/>
      <c r="F185" s="173"/>
      <c r="G185" s="173"/>
    </row>
    <row r="186" spans="4:7" s="63" customFormat="1">
      <c r="D186" s="65"/>
      <c r="E186" s="65"/>
      <c r="F186" s="173"/>
      <c r="G186" s="173"/>
    </row>
    <row r="187" spans="4:7" s="63" customFormat="1">
      <c r="D187" s="65"/>
      <c r="E187" s="65"/>
      <c r="F187" s="173"/>
      <c r="G187" s="173"/>
    </row>
    <row r="188" spans="4:7" s="63" customFormat="1">
      <c r="D188" s="65"/>
      <c r="E188" s="65"/>
      <c r="F188" s="173"/>
      <c r="G188" s="173"/>
    </row>
    <row r="189" spans="4:7" s="63" customFormat="1">
      <c r="D189" s="65"/>
      <c r="E189" s="65"/>
      <c r="F189" s="173"/>
      <c r="G189" s="173"/>
    </row>
    <row r="190" spans="4:7" s="63" customFormat="1">
      <c r="D190" s="65"/>
      <c r="E190" s="65"/>
      <c r="F190" s="173"/>
      <c r="G190" s="173"/>
    </row>
    <row r="191" spans="4:7" s="63" customFormat="1">
      <c r="D191" s="65"/>
      <c r="E191" s="65"/>
      <c r="F191" s="173"/>
      <c r="G191" s="173"/>
    </row>
    <row r="192" spans="4:7" s="63" customFormat="1">
      <c r="D192" s="65"/>
      <c r="E192" s="65"/>
      <c r="F192" s="173"/>
      <c r="G192" s="173"/>
    </row>
    <row r="193" spans="4:7" s="63" customFormat="1">
      <c r="D193" s="65"/>
      <c r="E193" s="65"/>
      <c r="F193" s="173"/>
      <c r="G193" s="173"/>
    </row>
    <row r="194" spans="4:7" s="63" customFormat="1">
      <c r="D194" s="65"/>
      <c r="E194" s="65"/>
      <c r="F194" s="173"/>
      <c r="G194" s="173"/>
    </row>
    <row r="195" spans="4:7" s="63" customFormat="1">
      <c r="D195" s="65"/>
      <c r="E195" s="65"/>
      <c r="F195" s="173"/>
      <c r="G195" s="173"/>
    </row>
    <row r="196" spans="4:7" s="63" customFormat="1">
      <c r="D196" s="65"/>
      <c r="E196" s="65"/>
      <c r="F196" s="173"/>
      <c r="G196" s="173"/>
    </row>
    <row r="197" spans="4:7" s="63" customFormat="1">
      <c r="D197" s="65"/>
      <c r="E197" s="65"/>
      <c r="F197" s="173"/>
      <c r="G197" s="173"/>
    </row>
    <row r="198" spans="4:7" s="63" customFormat="1">
      <c r="D198" s="65"/>
      <c r="E198" s="65"/>
      <c r="F198" s="173"/>
      <c r="G198" s="173"/>
    </row>
    <row r="199" spans="4:7" s="63" customFormat="1">
      <c r="D199" s="65"/>
      <c r="E199" s="65"/>
      <c r="F199" s="173"/>
      <c r="G199" s="173"/>
    </row>
    <row r="200" spans="4:7" s="63" customFormat="1">
      <c r="D200" s="65"/>
      <c r="E200" s="65"/>
      <c r="F200" s="173"/>
      <c r="G200" s="173"/>
    </row>
    <row r="201" spans="4:7" s="63" customFormat="1">
      <c r="D201" s="65"/>
      <c r="E201" s="65"/>
      <c r="F201" s="173"/>
      <c r="G201" s="173"/>
    </row>
    <row r="202" spans="4:7" s="63" customFormat="1">
      <c r="D202" s="65"/>
      <c r="E202" s="65"/>
      <c r="F202" s="173"/>
      <c r="G202" s="173"/>
    </row>
    <row r="203" spans="4:7" s="63" customFormat="1">
      <c r="D203" s="65"/>
      <c r="E203" s="65"/>
      <c r="F203" s="173"/>
      <c r="G203" s="173"/>
    </row>
    <row r="204" spans="4:7" s="63" customFormat="1">
      <c r="D204" s="65"/>
      <c r="E204" s="65"/>
      <c r="F204" s="173"/>
      <c r="G204" s="173"/>
    </row>
    <row r="205" spans="4:7" s="63" customFormat="1">
      <c r="D205" s="65"/>
      <c r="E205" s="65"/>
      <c r="F205" s="173"/>
      <c r="G205" s="173"/>
    </row>
    <row r="206" spans="4:7" s="63" customFormat="1">
      <c r="D206" s="65"/>
      <c r="E206" s="65"/>
      <c r="F206" s="173"/>
      <c r="G206" s="173"/>
    </row>
    <row r="207" spans="4:7" s="63" customFormat="1">
      <c r="D207" s="65"/>
      <c r="E207" s="65"/>
      <c r="F207" s="173"/>
      <c r="G207" s="173"/>
    </row>
    <row r="208" spans="4:7" s="63" customFormat="1">
      <c r="D208" s="65"/>
      <c r="E208" s="65"/>
      <c r="F208" s="173"/>
      <c r="G208" s="173"/>
    </row>
    <row r="209" spans="1:7" s="63" customFormat="1">
      <c r="D209" s="65"/>
      <c r="E209" s="65"/>
      <c r="F209" s="173"/>
      <c r="G209" s="173"/>
    </row>
    <row r="210" spans="1:7" s="63" customFormat="1">
      <c r="D210" s="65"/>
      <c r="E210" s="65"/>
      <c r="F210" s="173"/>
      <c r="G210" s="173"/>
    </row>
    <row r="211" spans="1:7" s="63" customFormat="1">
      <c r="D211" s="65"/>
      <c r="E211" s="65"/>
      <c r="F211" s="173"/>
      <c r="G211" s="173"/>
    </row>
    <row r="212" spans="1:7" s="63" customFormat="1">
      <c r="D212" s="65"/>
      <c r="E212" s="65"/>
      <c r="F212" s="173"/>
      <c r="G212" s="173"/>
    </row>
    <row r="213" spans="1:7" s="63" customFormat="1">
      <c r="D213" s="65"/>
      <c r="E213" s="65"/>
      <c r="F213" s="173"/>
      <c r="G213" s="173"/>
    </row>
    <row r="214" spans="1:7" s="63" customFormat="1">
      <c r="D214" s="65"/>
      <c r="E214" s="65"/>
      <c r="F214" s="173"/>
      <c r="G214" s="173"/>
    </row>
    <row r="215" spans="1:7" s="63" customFormat="1">
      <c r="D215" s="65"/>
      <c r="E215" s="65"/>
      <c r="F215" s="173"/>
      <c r="G215" s="173"/>
    </row>
    <row r="216" spans="1:7" s="63" customFormat="1">
      <c r="D216" s="65"/>
      <c r="E216" s="65"/>
      <c r="F216" s="173"/>
      <c r="G216" s="173"/>
    </row>
    <row r="217" spans="1:7" s="63" customFormat="1">
      <c r="D217" s="65"/>
      <c r="E217" s="65"/>
      <c r="F217" s="173"/>
      <c r="G217" s="173"/>
    </row>
    <row r="218" spans="1:7" s="63" customFormat="1">
      <c r="D218" s="65"/>
      <c r="E218" s="65"/>
      <c r="F218" s="173"/>
      <c r="G218" s="173"/>
    </row>
    <row r="219" spans="1:7" s="63" customFormat="1">
      <c r="A219" s="64"/>
      <c r="D219" s="65"/>
      <c r="E219" s="65"/>
      <c r="F219" s="173"/>
      <c r="G219" s="173"/>
    </row>
    <row r="220" spans="1:7" s="63" customFormat="1">
      <c r="A220" s="64"/>
      <c r="D220" s="65"/>
      <c r="E220" s="65"/>
      <c r="F220" s="173"/>
      <c r="G220" s="173"/>
    </row>
    <row r="221" spans="1:7" s="63" customFormat="1">
      <c r="A221" s="64"/>
      <c r="D221" s="65"/>
      <c r="E221" s="65"/>
      <c r="F221" s="173"/>
      <c r="G221" s="173"/>
    </row>
    <row r="222" spans="1:7" s="63" customFormat="1">
      <c r="A222" s="64"/>
      <c r="D222" s="65"/>
      <c r="E222" s="65"/>
      <c r="F222" s="173"/>
      <c r="G222" s="173"/>
    </row>
    <row r="223" spans="1:7" s="63" customFormat="1">
      <c r="A223" s="64"/>
      <c r="D223" s="65"/>
      <c r="E223" s="65"/>
      <c r="F223" s="173"/>
      <c r="G223" s="173"/>
    </row>
    <row r="224" spans="1:7" s="63" customFormat="1">
      <c r="A224" s="64"/>
      <c r="D224" s="65"/>
      <c r="E224" s="65"/>
      <c r="F224" s="173"/>
      <c r="G224" s="173"/>
    </row>
    <row r="225" spans="1:7" s="63" customFormat="1">
      <c r="A225" s="64"/>
      <c r="D225" s="65"/>
      <c r="E225" s="65"/>
      <c r="F225" s="173"/>
      <c r="G225" s="173"/>
    </row>
    <row r="226" spans="1:7" s="63" customFormat="1">
      <c r="A226" s="64"/>
      <c r="D226" s="65"/>
      <c r="E226" s="65"/>
      <c r="F226" s="173"/>
      <c r="G226" s="173"/>
    </row>
    <row r="227" spans="1:7" s="63" customFormat="1">
      <c r="A227" s="64"/>
      <c r="D227" s="65"/>
      <c r="E227" s="65"/>
      <c r="F227" s="173"/>
      <c r="G227" s="173"/>
    </row>
    <row r="228" spans="1:7" s="63" customFormat="1">
      <c r="A228" s="64"/>
      <c r="D228" s="65"/>
      <c r="E228" s="65"/>
      <c r="F228" s="173"/>
      <c r="G228" s="173"/>
    </row>
    <row r="229" spans="1:7" s="63" customFormat="1">
      <c r="A229" s="64"/>
      <c r="D229" s="65"/>
      <c r="E229" s="65"/>
      <c r="F229" s="173"/>
      <c r="G229" s="173"/>
    </row>
    <row r="230" spans="1:7" s="63" customFormat="1">
      <c r="A230" s="64"/>
      <c r="D230" s="65"/>
      <c r="E230" s="65"/>
      <c r="F230" s="173"/>
      <c r="G230" s="173"/>
    </row>
    <row r="231" spans="1:7" s="62" customFormat="1" ht="24.9" customHeight="1">
      <c r="A231" s="66"/>
      <c r="D231" s="67"/>
      <c r="E231" s="67"/>
      <c r="F231" s="175"/>
      <c r="G231" s="175"/>
    </row>
    <row r="232" spans="1:7" s="54" customFormat="1" ht="4.2">
      <c r="A232" s="55"/>
      <c r="D232" s="53"/>
      <c r="E232" s="53"/>
      <c r="F232" s="174"/>
      <c r="G232" s="174"/>
    </row>
    <row r="233" spans="1:7" s="54" customFormat="1" ht="4.2">
      <c r="A233" s="55"/>
      <c r="D233" s="53"/>
      <c r="E233" s="53"/>
      <c r="F233" s="174"/>
      <c r="G233" s="174"/>
    </row>
    <row r="234" spans="1:7">
      <c r="A234" s="56"/>
      <c r="B234" s="58"/>
      <c r="C234" s="58"/>
      <c r="D234" s="59"/>
      <c r="E234" s="59"/>
      <c r="F234" s="141"/>
      <c r="G234" s="141"/>
    </row>
    <row r="235" spans="1:7">
      <c r="A235" s="56"/>
      <c r="B235" s="58"/>
      <c r="C235" s="58"/>
      <c r="D235" s="59"/>
      <c r="E235" s="59"/>
      <c r="F235" s="141"/>
      <c r="G235" s="141"/>
    </row>
    <row r="236" spans="1:7">
      <c r="A236" s="56"/>
      <c r="B236" s="58"/>
      <c r="C236" s="58"/>
      <c r="D236" s="59"/>
      <c r="E236" s="59"/>
      <c r="F236" s="141"/>
      <c r="G236" s="141"/>
    </row>
    <row r="237" spans="1:7">
      <c r="A237" s="56"/>
      <c r="B237" s="58"/>
      <c r="C237" s="58"/>
      <c r="D237" s="59"/>
      <c r="E237" s="59"/>
      <c r="F237" s="141"/>
      <c r="G237" s="141"/>
    </row>
    <row r="238" spans="1:7">
      <c r="A238" s="56"/>
      <c r="B238" s="58"/>
      <c r="C238" s="58"/>
      <c r="D238" s="59"/>
      <c r="E238" s="59"/>
      <c r="F238" s="141"/>
      <c r="G238" s="141"/>
    </row>
    <row r="239" spans="1:7">
      <c r="A239" s="56"/>
      <c r="B239" s="58"/>
      <c r="C239" s="58"/>
      <c r="D239" s="59"/>
      <c r="E239" s="59"/>
      <c r="F239" s="141"/>
      <c r="G239" s="141"/>
    </row>
    <row r="240" spans="1:7">
      <c r="A240" s="56"/>
      <c r="B240" s="58"/>
      <c r="C240" s="58"/>
      <c r="D240" s="59"/>
      <c r="E240" s="59"/>
      <c r="F240" s="141"/>
      <c r="G240" s="141"/>
    </row>
    <row r="241" spans="1:7">
      <c r="A241" s="56"/>
      <c r="B241" s="58"/>
      <c r="C241" s="58"/>
      <c r="D241" s="59"/>
      <c r="E241" s="59"/>
      <c r="F241" s="141"/>
      <c r="G241" s="141"/>
    </row>
    <row r="242" spans="1:7">
      <c r="A242" s="56"/>
      <c r="B242" s="58"/>
      <c r="C242" s="58"/>
      <c r="D242" s="59"/>
      <c r="E242" s="59"/>
      <c r="F242" s="141"/>
      <c r="G242" s="141"/>
    </row>
    <row r="243" spans="1:7">
      <c r="A243" s="56"/>
      <c r="B243" s="58"/>
      <c r="C243" s="58"/>
      <c r="D243" s="59"/>
      <c r="E243" s="59"/>
      <c r="F243" s="141"/>
      <c r="G243" s="141"/>
    </row>
    <row r="244" spans="1:7">
      <c r="A244" s="56"/>
      <c r="B244" s="58"/>
      <c r="C244" s="58"/>
      <c r="D244" s="59"/>
      <c r="E244" s="59"/>
      <c r="F244" s="141"/>
      <c r="G244" s="141"/>
    </row>
    <row r="245" spans="1:7">
      <c r="A245" s="56"/>
      <c r="B245" s="58"/>
      <c r="C245" s="58"/>
      <c r="D245" s="59"/>
      <c r="E245" s="59"/>
      <c r="F245" s="141"/>
      <c r="G245" s="141"/>
    </row>
    <row r="246" spans="1:7">
      <c r="A246" s="56"/>
      <c r="B246" s="58"/>
      <c r="C246" s="58"/>
      <c r="D246" s="59"/>
      <c r="E246" s="59"/>
      <c r="F246" s="141"/>
      <c r="G246" s="141"/>
    </row>
    <row r="247" spans="1:7">
      <c r="A247" s="56"/>
      <c r="B247" s="58"/>
      <c r="C247" s="58"/>
      <c r="D247" s="59"/>
      <c r="E247" s="59"/>
      <c r="F247" s="141"/>
      <c r="G247" s="141"/>
    </row>
    <row r="248" spans="1:7">
      <c r="A248" s="56"/>
      <c r="B248" s="58"/>
      <c r="C248" s="58"/>
      <c r="D248" s="59"/>
      <c r="E248" s="59"/>
      <c r="F248" s="141"/>
      <c r="G248" s="141"/>
    </row>
    <row r="249" spans="1:7">
      <c r="A249" s="56"/>
      <c r="B249" s="58"/>
      <c r="C249" s="58"/>
      <c r="D249" s="59"/>
      <c r="E249" s="59"/>
      <c r="F249" s="141"/>
      <c r="G249" s="141"/>
    </row>
    <row r="250" spans="1:7">
      <c r="A250" s="56"/>
      <c r="B250" s="58"/>
      <c r="C250" s="58"/>
      <c r="D250" s="59"/>
      <c r="E250" s="59"/>
      <c r="F250" s="141"/>
      <c r="G250" s="141"/>
    </row>
    <row r="251" spans="1:7">
      <c r="A251" s="56"/>
      <c r="B251" s="58"/>
      <c r="C251" s="58"/>
      <c r="D251" s="59"/>
      <c r="E251" s="59"/>
      <c r="F251" s="141"/>
      <c r="G251" s="141"/>
    </row>
    <row r="252" spans="1:7">
      <c r="A252" s="56"/>
      <c r="B252" s="58"/>
      <c r="C252" s="58"/>
      <c r="D252" s="59"/>
      <c r="E252" s="59"/>
      <c r="F252" s="141"/>
      <c r="G252" s="141"/>
    </row>
    <row r="253" spans="1:7">
      <c r="A253" s="56"/>
      <c r="B253" s="58"/>
      <c r="C253" s="58"/>
      <c r="D253" s="59"/>
      <c r="E253" s="59"/>
      <c r="F253" s="141"/>
      <c r="G253" s="141"/>
    </row>
    <row r="254" spans="1:7">
      <c r="A254" s="56"/>
      <c r="B254" s="58"/>
      <c r="C254" s="58"/>
      <c r="D254" s="59"/>
      <c r="E254" s="59"/>
      <c r="F254" s="141"/>
      <c r="G254" s="141"/>
    </row>
    <row r="255" spans="1:7">
      <c r="A255" s="56"/>
      <c r="B255" s="58"/>
      <c r="C255" s="58"/>
      <c r="D255" s="59"/>
      <c r="E255" s="59"/>
      <c r="F255" s="141"/>
      <c r="G255" s="141"/>
    </row>
    <row r="256" spans="1:7">
      <c r="A256" s="56"/>
      <c r="B256" s="58"/>
      <c r="C256" s="58"/>
      <c r="D256" s="59"/>
      <c r="E256" s="59"/>
      <c r="F256" s="141"/>
      <c r="G256" s="141"/>
    </row>
    <row r="257" spans="1:7">
      <c r="A257" s="56"/>
      <c r="B257" s="58"/>
      <c r="C257" s="58"/>
      <c r="D257" s="59"/>
      <c r="E257" s="59"/>
      <c r="F257" s="141"/>
      <c r="G257" s="141"/>
    </row>
    <row r="258" spans="1:7">
      <c r="A258" s="56"/>
      <c r="B258" s="58"/>
      <c r="C258" s="58"/>
      <c r="D258" s="59"/>
      <c r="E258" s="59"/>
      <c r="F258" s="141"/>
      <c r="G258" s="141"/>
    </row>
    <row r="259" spans="1:7">
      <c r="A259" s="56"/>
      <c r="B259" s="58"/>
      <c r="C259" s="58"/>
      <c r="D259" s="59"/>
      <c r="E259" s="59"/>
      <c r="F259" s="141"/>
      <c r="G259" s="141"/>
    </row>
    <row r="260" spans="1:7">
      <c r="A260" s="56"/>
      <c r="B260" s="58"/>
      <c r="C260" s="58"/>
      <c r="D260" s="59"/>
      <c r="E260" s="59"/>
      <c r="F260" s="141"/>
      <c r="G260" s="141"/>
    </row>
    <row r="261" spans="1:7">
      <c r="A261" s="56"/>
      <c r="B261" s="58"/>
      <c r="C261" s="58"/>
      <c r="D261" s="59"/>
      <c r="E261" s="59"/>
      <c r="F261" s="141"/>
      <c r="G261" s="141"/>
    </row>
    <row r="262" spans="1:7">
      <c r="A262" s="56"/>
      <c r="B262" s="58"/>
      <c r="C262" s="58"/>
      <c r="D262" s="59"/>
      <c r="E262" s="59"/>
      <c r="F262" s="141"/>
      <c r="G262" s="141"/>
    </row>
    <row r="263" spans="1:7">
      <c r="A263" s="56"/>
      <c r="B263" s="58"/>
      <c r="C263" s="58"/>
      <c r="D263" s="59"/>
      <c r="E263" s="59"/>
      <c r="F263" s="141"/>
      <c r="G263" s="141"/>
    </row>
    <row r="264" spans="1:7">
      <c r="A264" s="56"/>
      <c r="B264" s="58"/>
      <c r="C264" s="58"/>
      <c r="D264" s="59"/>
      <c r="E264" s="59"/>
      <c r="F264" s="141"/>
      <c r="G264" s="141"/>
    </row>
    <row r="265" spans="1:7">
      <c r="A265" s="56"/>
      <c r="B265" s="58"/>
      <c r="C265" s="58"/>
      <c r="D265" s="59"/>
      <c r="E265" s="59"/>
      <c r="F265" s="141"/>
      <c r="G265" s="141"/>
    </row>
    <row r="266" spans="1:7">
      <c r="A266" s="56"/>
      <c r="B266" s="58"/>
      <c r="C266" s="58"/>
      <c r="D266" s="59"/>
      <c r="E266" s="59"/>
      <c r="F266" s="141"/>
      <c r="G266" s="141"/>
    </row>
    <row r="267" spans="1:7">
      <c r="A267" s="56"/>
      <c r="B267" s="58"/>
      <c r="C267" s="58"/>
      <c r="D267" s="59"/>
      <c r="E267" s="59"/>
      <c r="F267" s="141"/>
      <c r="G267" s="141"/>
    </row>
    <row r="268" spans="1:7">
      <c r="A268" s="56"/>
      <c r="B268" s="58"/>
      <c r="C268" s="58"/>
      <c r="D268" s="59"/>
      <c r="E268" s="59"/>
      <c r="F268" s="141"/>
      <c r="G268" s="141"/>
    </row>
    <row r="269" spans="1:7">
      <c r="A269" s="56"/>
      <c r="B269" s="58"/>
      <c r="C269" s="58"/>
      <c r="D269" s="59"/>
      <c r="E269" s="59"/>
      <c r="F269" s="141"/>
      <c r="G269" s="141"/>
    </row>
    <row r="270" spans="1:7">
      <c r="A270" s="56"/>
      <c r="B270" s="58"/>
      <c r="C270" s="58"/>
      <c r="D270" s="59"/>
      <c r="E270" s="59"/>
      <c r="F270" s="141"/>
      <c r="G270" s="141"/>
    </row>
    <row r="271" spans="1:7">
      <c r="A271" s="56"/>
      <c r="B271" s="58"/>
      <c r="C271" s="58"/>
      <c r="D271" s="59"/>
      <c r="E271" s="59"/>
      <c r="F271" s="141"/>
      <c r="G271" s="141"/>
    </row>
    <row r="272" spans="1:7">
      <c r="A272" s="56"/>
      <c r="B272" s="58"/>
      <c r="C272" s="58"/>
      <c r="D272" s="59"/>
      <c r="E272" s="59"/>
      <c r="F272" s="141"/>
      <c r="G272" s="141"/>
    </row>
    <row r="273" spans="1:7">
      <c r="A273" s="56"/>
      <c r="B273" s="58"/>
      <c r="C273" s="58"/>
      <c r="D273" s="59"/>
      <c r="E273" s="59"/>
      <c r="F273" s="141"/>
      <c r="G273" s="141"/>
    </row>
    <row r="274" spans="1:7">
      <c r="A274" s="56"/>
      <c r="B274" s="58"/>
      <c r="C274" s="58"/>
      <c r="D274" s="59"/>
      <c r="E274" s="59"/>
      <c r="F274" s="141"/>
      <c r="G274" s="141"/>
    </row>
    <row r="275" spans="1:7">
      <c r="A275" s="56"/>
      <c r="B275" s="58"/>
      <c r="C275" s="58"/>
      <c r="D275" s="59"/>
      <c r="E275" s="59"/>
      <c r="F275" s="141"/>
      <c r="G275" s="141"/>
    </row>
    <row r="276" spans="1:7">
      <c r="A276" s="56"/>
      <c r="B276" s="58"/>
      <c r="C276" s="58"/>
      <c r="D276" s="59"/>
      <c r="E276" s="59"/>
      <c r="F276" s="141"/>
      <c r="G276" s="141"/>
    </row>
    <row r="277" spans="1:7">
      <c r="A277" s="56"/>
      <c r="B277" s="58"/>
      <c r="C277" s="58"/>
      <c r="D277" s="59"/>
      <c r="E277" s="59"/>
      <c r="F277" s="141"/>
      <c r="G277" s="141"/>
    </row>
    <row r="278" spans="1:7">
      <c r="A278" s="56"/>
      <c r="B278" s="58"/>
      <c r="C278" s="58"/>
      <c r="D278" s="59"/>
      <c r="E278" s="59"/>
      <c r="F278" s="141"/>
      <c r="G278" s="141"/>
    </row>
    <row r="279" spans="1:7">
      <c r="A279" s="56"/>
      <c r="B279" s="58"/>
      <c r="C279" s="58"/>
      <c r="D279" s="59"/>
      <c r="E279" s="59"/>
      <c r="F279" s="141"/>
      <c r="G279" s="141"/>
    </row>
    <row r="280" spans="1:7">
      <c r="A280" s="56"/>
      <c r="B280" s="58"/>
      <c r="C280" s="58"/>
      <c r="D280" s="59"/>
      <c r="E280" s="59"/>
      <c r="F280" s="141"/>
      <c r="G280" s="141"/>
    </row>
    <row r="281" spans="1:7">
      <c r="A281" s="56"/>
      <c r="B281" s="58"/>
      <c r="C281" s="58"/>
      <c r="D281" s="59"/>
      <c r="E281" s="59"/>
      <c r="F281" s="141"/>
      <c r="G281" s="141"/>
    </row>
    <row r="282" spans="1:7">
      <c r="A282" s="56"/>
      <c r="B282" s="58"/>
      <c r="C282" s="58"/>
      <c r="D282" s="59"/>
      <c r="E282" s="59"/>
      <c r="F282" s="141"/>
      <c r="G282" s="141"/>
    </row>
    <row r="283" spans="1:7">
      <c r="A283" s="56"/>
      <c r="B283" s="58"/>
      <c r="C283" s="58"/>
      <c r="D283" s="59"/>
      <c r="E283" s="59"/>
      <c r="F283" s="141"/>
      <c r="G283" s="141"/>
    </row>
    <row r="284" spans="1:7">
      <c r="A284" s="56"/>
      <c r="B284" s="58"/>
      <c r="C284" s="58"/>
      <c r="D284" s="59"/>
      <c r="E284" s="59"/>
      <c r="F284" s="141"/>
      <c r="G284" s="141"/>
    </row>
    <row r="285" spans="1:7">
      <c r="A285" s="56"/>
      <c r="B285" s="58"/>
      <c r="C285" s="58"/>
      <c r="D285" s="59"/>
      <c r="E285" s="59"/>
      <c r="F285" s="141"/>
      <c r="G285" s="141"/>
    </row>
    <row r="286" spans="1:7">
      <c r="A286" s="56"/>
      <c r="B286" s="58"/>
      <c r="C286" s="58"/>
      <c r="D286" s="59"/>
      <c r="E286" s="59"/>
      <c r="F286" s="141"/>
      <c r="G286" s="141"/>
    </row>
    <row r="287" spans="1:7">
      <c r="A287" s="56"/>
      <c r="B287" s="58"/>
      <c r="C287" s="58"/>
      <c r="D287" s="59"/>
      <c r="E287" s="59"/>
      <c r="F287" s="141"/>
      <c r="G287" s="141"/>
    </row>
    <row r="288" spans="1:7">
      <c r="A288" s="56"/>
      <c r="B288" s="58"/>
      <c r="C288" s="58"/>
      <c r="D288" s="59"/>
      <c r="E288" s="59"/>
      <c r="F288" s="141"/>
      <c r="G288" s="141"/>
    </row>
    <row r="289" spans="1:7">
      <c r="A289" s="56"/>
      <c r="B289" s="58"/>
      <c r="C289" s="58"/>
      <c r="D289" s="59"/>
      <c r="E289" s="59"/>
      <c r="F289" s="141"/>
      <c r="G289" s="141"/>
    </row>
    <row r="290" spans="1:7">
      <c r="A290" s="56"/>
      <c r="B290" s="58"/>
      <c r="C290" s="58"/>
      <c r="D290" s="59"/>
      <c r="E290" s="59"/>
      <c r="F290" s="141"/>
      <c r="G290" s="141"/>
    </row>
    <row r="291" spans="1:7">
      <c r="A291" s="56"/>
      <c r="B291" s="58"/>
      <c r="C291" s="58"/>
      <c r="D291" s="59"/>
      <c r="E291" s="59"/>
      <c r="F291" s="141"/>
      <c r="G291" s="141"/>
    </row>
    <row r="292" spans="1:7">
      <c r="A292" s="56"/>
      <c r="B292" s="58"/>
      <c r="C292" s="58"/>
      <c r="D292" s="59"/>
      <c r="E292" s="59"/>
      <c r="F292" s="141"/>
      <c r="G292" s="141"/>
    </row>
    <row r="293" spans="1:7">
      <c r="A293" s="56"/>
      <c r="B293" s="58"/>
      <c r="C293" s="58"/>
      <c r="D293" s="59"/>
      <c r="E293" s="59"/>
      <c r="F293" s="141"/>
      <c r="G293" s="141"/>
    </row>
    <row r="294" spans="1:7">
      <c r="A294" s="56"/>
      <c r="B294" s="58"/>
      <c r="C294" s="58"/>
      <c r="D294" s="59"/>
      <c r="E294" s="59"/>
      <c r="F294" s="141"/>
      <c r="G294" s="141"/>
    </row>
    <row r="295" spans="1:7">
      <c r="A295" s="56"/>
      <c r="B295" s="58"/>
      <c r="C295" s="58"/>
      <c r="D295" s="59"/>
      <c r="E295" s="59"/>
      <c r="F295" s="141"/>
      <c r="G295" s="141"/>
    </row>
    <row r="296" spans="1:7">
      <c r="A296" s="56"/>
      <c r="B296" s="58"/>
      <c r="C296" s="58"/>
      <c r="D296" s="59"/>
      <c r="E296" s="59"/>
      <c r="F296" s="141"/>
      <c r="G296" s="141"/>
    </row>
    <row r="297" spans="1:7">
      <c r="A297" s="56"/>
      <c r="B297" s="58"/>
      <c r="C297" s="58"/>
      <c r="D297" s="59"/>
      <c r="E297" s="59"/>
      <c r="F297" s="141"/>
      <c r="G297" s="141"/>
    </row>
    <row r="298" spans="1:7">
      <c r="A298" s="56"/>
      <c r="B298" s="58"/>
      <c r="C298" s="58"/>
      <c r="D298" s="59"/>
      <c r="E298" s="59"/>
      <c r="F298" s="141"/>
      <c r="G298" s="141"/>
    </row>
    <row r="299" spans="1:7">
      <c r="A299" s="56"/>
      <c r="B299" s="58"/>
      <c r="C299" s="58"/>
      <c r="D299" s="59"/>
      <c r="E299" s="59"/>
      <c r="F299" s="141"/>
      <c r="G299" s="141"/>
    </row>
    <row r="300" spans="1:7">
      <c r="A300" s="56"/>
      <c r="B300" s="58"/>
      <c r="C300" s="58"/>
      <c r="D300" s="59"/>
      <c r="E300" s="59"/>
      <c r="F300" s="141"/>
      <c r="G300" s="141"/>
    </row>
    <row r="301" spans="1:7">
      <c r="A301" s="56"/>
      <c r="B301" s="58"/>
      <c r="C301" s="58"/>
      <c r="D301" s="59"/>
      <c r="E301" s="59"/>
      <c r="F301" s="141"/>
      <c r="G301" s="141"/>
    </row>
    <row r="302" spans="1:7">
      <c r="A302" s="56"/>
      <c r="B302" s="58"/>
      <c r="C302" s="58"/>
      <c r="D302" s="59"/>
      <c r="E302" s="59"/>
      <c r="F302" s="141"/>
      <c r="G302" s="141"/>
    </row>
    <row r="303" spans="1:7">
      <c r="A303" s="56"/>
      <c r="B303" s="58"/>
      <c r="C303" s="58"/>
      <c r="D303" s="59"/>
      <c r="E303" s="59"/>
      <c r="F303" s="141"/>
      <c r="G303" s="141"/>
    </row>
    <row r="304" spans="1:7">
      <c r="A304" s="56"/>
      <c r="B304" s="58"/>
      <c r="C304" s="58"/>
      <c r="D304" s="59"/>
      <c r="E304" s="59"/>
      <c r="F304" s="141"/>
      <c r="G304" s="141"/>
    </row>
    <row r="305" spans="1:7">
      <c r="A305" s="56"/>
      <c r="B305" s="58"/>
      <c r="C305" s="58"/>
      <c r="D305" s="59"/>
      <c r="E305" s="59"/>
      <c r="F305" s="141"/>
      <c r="G305" s="141"/>
    </row>
    <row r="306" spans="1:7">
      <c r="A306" s="56"/>
      <c r="B306" s="58"/>
      <c r="C306" s="58"/>
      <c r="D306" s="59"/>
      <c r="E306" s="59"/>
      <c r="F306" s="141"/>
      <c r="G306" s="141"/>
    </row>
    <row r="307" spans="1:7">
      <c r="A307" s="56"/>
      <c r="B307" s="58"/>
      <c r="C307" s="58"/>
      <c r="D307" s="59"/>
      <c r="E307" s="59"/>
      <c r="F307" s="141"/>
      <c r="G307" s="141"/>
    </row>
    <row r="308" spans="1:7">
      <c r="A308" s="56"/>
      <c r="B308" s="58"/>
      <c r="C308" s="58"/>
      <c r="D308" s="59"/>
      <c r="E308" s="59"/>
      <c r="F308" s="141"/>
      <c r="G308" s="141"/>
    </row>
    <row r="309" spans="1:7">
      <c r="A309" s="56"/>
      <c r="B309" s="58"/>
      <c r="C309" s="58"/>
      <c r="D309" s="59"/>
      <c r="E309" s="59"/>
      <c r="F309" s="141"/>
      <c r="G309" s="141"/>
    </row>
    <row r="310" spans="1:7">
      <c r="A310" s="56"/>
      <c r="B310" s="58"/>
      <c r="C310" s="58"/>
      <c r="D310" s="59"/>
      <c r="E310" s="59"/>
      <c r="F310" s="141"/>
      <c r="G310" s="141"/>
    </row>
    <row r="311" spans="1:7">
      <c r="A311" s="56"/>
      <c r="B311" s="58"/>
      <c r="C311" s="58"/>
      <c r="D311" s="59"/>
      <c r="E311" s="59"/>
      <c r="F311" s="141"/>
      <c r="G311" s="141"/>
    </row>
    <row r="312" spans="1:7">
      <c r="A312" s="56"/>
      <c r="B312" s="58"/>
      <c r="C312" s="58"/>
      <c r="D312" s="59"/>
      <c r="E312" s="59"/>
      <c r="F312" s="141"/>
      <c r="G312" s="141"/>
    </row>
    <row r="313" spans="1:7">
      <c r="A313" s="56"/>
      <c r="B313" s="58"/>
      <c r="C313" s="58"/>
      <c r="D313" s="59"/>
      <c r="E313" s="59"/>
      <c r="F313" s="141"/>
      <c r="G313" s="141"/>
    </row>
    <row r="314" spans="1:7">
      <c r="A314" s="56"/>
      <c r="B314" s="58"/>
      <c r="C314" s="58"/>
      <c r="D314" s="59"/>
      <c r="E314" s="59"/>
      <c r="F314" s="141"/>
      <c r="G314" s="141"/>
    </row>
    <row r="315" spans="1:7">
      <c r="A315" s="56"/>
      <c r="B315" s="58"/>
      <c r="C315" s="58"/>
      <c r="D315" s="59"/>
      <c r="E315" s="59"/>
      <c r="F315" s="141"/>
      <c r="G315" s="141"/>
    </row>
    <row r="316" spans="1:7">
      <c r="A316" s="56"/>
      <c r="B316" s="58"/>
      <c r="C316" s="58"/>
      <c r="D316" s="59"/>
      <c r="E316" s="59"/>
      <c r="F316" s="141"/>
      <c r="G316" s="141"/>
    </row>
    <row r="317" spans="1:7">
      <c r="A317" s="56"/>
      <c r="B317" s="58"/>
      <c r="C317" s="58"/>
      <c r="D317" s="59"/>
      <c r="E317" s="59"/>
      <c r="F317" s="141"/>
      <c r="G317" s="141"/>
    </row>
    <row r="318" spans="1:7">
      <c r="A318" s="56"/>
      <c r="B318" s="58"/>
      <c r="C318" s="58"/>
      <c r="D318" s="59"/>
      <c r="E318" s="59"/>
      <c r="F318" s="141"/>
      <c r="G318" s="141"/>
    </row>
    <row r="319" spans="1:7">
      <c r="A319" s="56"/>
      <c r="B319" s="58"/>
      <c r="C319" s="58"/>
      <c r="D319" s="59"/>
      <c r="E319" s="59"/>
      <c r="F319" s="141"/>
      <c r="G319" s="141"/>
    </row>
    <row r="320" spans="1:7">
      <c r="A320" s="56"/>
      <c r="B320" s="58"/>
      <c r="C320" s="58"/>
      <c r="D320" s="59"/>
      <c r="E320" s="59"/>
      <c r="F320" s="141"/>
      <c r="G320" s="141"/>
    </row>
    <row r="321" spans="1:7">
      <c r="A321" s="56"/>
      <c r="B321" s="58"/>
      <c r="C321" s="58"/>
      <c r="D321" s="59"/>
      <c r="E321" s="59"/>
      <c r="F321" s="141"/>
      <c r="G321" s="141"/>
    </row>
    <row r="322" spans="1:7">
      <c r="A322" s="56"/>
      <c r="B322" s="58"/>
      <c r="C322" s="58"/>
      <c r="D322" s="59"/>
      <c r="E322" s="59"/>
      <c r="F322" s="141"/>
      <c r="G322" s="141"/>
    </row>
    <row r="323" spans="1:7">
      <c r="A323" s="56"/>
      <c r="B323" s="58"/>
      <c r="C323" s="58"/>
      <c r="D323" s="59"/>
      <c r="E323" s="59"/>
      <c r="F323" s="141"/>
      <c r="G323" s="141"/>
    </row>
    <row r="324" spans="1:7">
      <c r="A324" s="56"/>
      <c r="B324" s="58"/>
      <c r="C324" s="58"/>
      <c r="D324" s="59"/>
      <c r="E324" s="59"/>
      <c r="F324" s="141"/>
      <c r="G324" s="141"/>
    </row>
    <row r="325" spans="1:7">
      <c r="A325" s="56"/>
      <c r="B325" s="58"/>
      <c r="C325" s="58"/>
      <c r="D325" s="59"/>
      <c r="E325" s="59"/>
      <c r="F325" s="141"/>
      <c r="G325" s="141"/>
    </row>
    <row r="326" spans="1:7">
      <c r="A326" s="56"/>
      <c r="B326" s="58"/>
      <c r="C326" s="58"/>
      <c r="D326" s="59"/>
      <c r="E326" s="59"/>
      <c r="F326" s="141"/>
      <c r="G326" s="141"/>
    </row>
    <row r="327" spans="1:7">
      <c r="A327" s="56"/>
      <c r="B327" s="58"/>
      <c r="C327" s="58"/>
      <c r="D327" s="59"/>
      <c r="E327" s="59"/>
      <c r="F327" s="141"/>
      <c r="G327" s="141"/>
    </row>
    <row r="328" spans="1:7">
      <c r="A328" s="56"/>
      <c r="B328" s="58"/>
      <c r="C328" s="58"/>
      <c r="D328" s="59"/>
      <c r="E328" s="59"/>
      <c r="F328" s="141"/>
      <c r="G328" s="141"/>
    </row>
    <row r="329" spans="1:7">
      <c r="A329" s="56"/>
      <c r="B329" s="58"/>
      <c r="C329" s="58"/>
      <c r="D329" s="59"/>
      <c r="E329" s="59"/>
      <c r="F329" s="141"/>
      <c r="G329" s="141"/>
    </row>
    <row r="330" spans="1:7">
      <c r="A330" s="56"/>
      <c r="B330" s="58"/>
      <c r="C330" s="58"/>
      <c r="D330" s="59"/>
      <c r="E330" s="59"/>
      <c r="F330" s="141"/>
      <c r="G330" s="141"/>
    </row>
    <row r="331" spans="1:7">
      <c r="A331" s="56"/>
      <c r="B331" s="58"/>
      <c r="C331" s="58"/>
      <c r="D331" s="59"/>
      <c r="E331" s="59"/>
      <c r="F331" s="141"/>
      <c r="G331" s="141"/>
    </row>
    <row r="332" spans="1:7">
      <c r="A332" s="56"/>
      <c r="B332" s="58"/>
      <c r="C332" s="58"/>
      <c r="D332" s="59"/>
      <c r="E332" s="59"/>
      <c r="F332" s="141"/>
      <c r="G332" s="141"/>
    </row>
    <row r="333" spans="1:7">
      <c r="A333" s="56"/>
      <c r="B333" s="58"/>
      <c r="C333" s="58"/>
      <c r="D333" s="59"/>
      <c r="E333" s="59"/>
      <c r="F333" s="141"/>
      <c r="G333" s="141"/>
    </row>
    <row r="334" spans="1:7">
      <c r="A334" s="56"/>
      <c r="B334" s="58"/>
      <c r="C334" s="58"/>
      <c r="D334" s="59"/>
      <c r="E334" s="59"/>
      <c r="F334" s="141"/>
      <c r="G334" s="141"/>
    </row>
    <row r="335" spans="1:7">
      <c r="A335" s="56"/>
      <c r="B335" s="58"/>
      <c r="C335" s="58"/>
      <c r="D335" s="59"/>
      <c r="E335" s="59"/>
      <c r="F335" s="141"/>
      <c r="G335" s="141"/>
    </row>
    <row r="336" spans="1:7">
      <c r="A336" s="56"/>
      <c r="B336" s="58"/>
      <c r="C336" s="58"/>
      <c r="D336" s="59"/>
      <c r="E336" s="59"/>
      <c r="F336" s="141"/>
      <c r="G336" s="141"/>
    </row>
    <row r="337" spans="1:7">
      <c r="A337" s="56"/>
      <c r="B337" s="58"/>
      <c r="C337" s="58"/>
      <c r="D337" s="59"/>
      <c r="E337" s="59"/>
      <c r="F337" s="141"/>
      <c r="G337" s="141"/>
    </row>
    <row r="338" spans="1:7">
      <c r="A338" s="56"/>
      <c r="B338" s="58"/>
      <c r="C338" s="58"/>
      <c r="D338" s="59"/>
      <c r="E338" s="59"/>
      <c r="F338" s="141"/>
      <c r="G338" s="141"/>
    </row>
    <row r="339" spans="1:7">
      <c r="A339" s="56"/>
      <c r="B339" s="58"/>
      <c r="C339" s="58"/>
      <c r="D339" s="59"/>
      <c r="E339" s="59"/>
      <c r="F339" s="141"/>
      <c r="G339" s="141"/>
    </row>
    <row r="340" spans="1:7">
      <c r="A340" s="56"/>
      <c r="B340" s="58"/>
      <c r="C340" s="58"/>
      <c r="D340" s="59"/>
      <c r="E340" s="59"/>
      <c r="F340" s="141"/>
      <c r="G340" s="141"/>
    </row>
    <row r="341" spans="1:7">
      <c r="A341" s="56"/>
      <c r="B341" s="58"/>
      <c r="C341" s="58"/>
      <c r="D341" s="59"/>
      <c r="E341" s="59"/>
      <c r="F341" s="141"/>
      <c r="G341" s="141"/>
    </row>
    <row r="342" spans="1:7">
      <c r="A342" s="56"/>
      <c r="B342" s="58"/>
      <c r="C342" s="58"/>
      <c r="D342" s="59"/>
      <c r="E342" s="59"/>
      <c r="F342" s="141"/>
      <c r="G342" s="141"/>
    </row>
    <row r="343" spans="1:7">
      <c r="A343" s="56"/>
      <c r="B343" s="58"/>
      <c r="C343" s="58"/>
      <c r="D343" s="59"/>
      <c r="E343" s="59"/>
      <c r="F343" s="141"/>
      <c r="G343" s="141"/>
    </row>
    <row r="344" spans="1:7">
      <c r="A344" s="56"/>
      <c r="B344" s="58"/>
      <c r="C344" s="58"/>
      <c r="D344" s="59"/>
      <c r="E344" s="59"/>
      <c r="F344" s="141"/>
      <c r="G344" s="141"/>
    </row>
    <row r="345" spans="1:7">
      <c r="A345" s="56"/>
      <c r="B345" s="58"/>
      <c r="C345" s="58"/>
      <c r="D345" s="59"/>
      <c r="E345" s="59"/>
      <c r="F345" s="141"/>
      <c r="G345" s="141"/>
    </row>
    <row r="346" spans="1:7">
      <c r="A346" s="56"/>
      <c r="B346" s="58"/>
      <c r="C346" s="58"/>
      <c r="D346" s="59"/>
      <c r="E346" s="59"/>
      <c r="F346" s="141"/>
      <c r="G346" s="141"/>
    </row>
    <row r="347" spans="1:7">
      <c r="A347" s="56"/>
      <c r="B347" s="58"/>
      <c r="C347" s="58"/>
      <c r="D347" s="59"/>
      <c r="E347" s="59"/>
      <c r="F347" s="141"/>
      <c r="G347" s="141"/>
    </row>
    <row r="348" spans="1:7">
      <c r="A348" s="56"/>
      <c r="B348" s="58"/>
      <c r="C348" s="58"/>
      <c r="D348" s="59"/>
      <c r="E348" s="59"/>
      <c r="F348" s="141"/>
      <c r="G348" s="141"/>
    </row>
    <row r="349" spans="1:7">
      <c r="A349" s="56"/>
      <c r="B349" s="58"/>
      <c r="C349" s="58"/>
      <c r="D349" s="59"/>
      <c r="E349" s="59"/>
      <c r="F349" s="141"/>
      <c r="G349" s="141"/>
    </row>
    <row r="350" spans="1:7">
      <c r="A350" s="56"/>
      <c r="B350" s="58"/>
      <c r="C350" s="58"/>
      <c r="D350" s="59"/>
      <c r="E350" s="59"/>
      <c r="F350" s="141"/>
      <c r="G350" s="141"/>
    </row>
    <row r="351" spans="1:7">
      <c r="A351" s="56"/>
      <c r="B351" s="58"/>
      <c r="C351" s="58"/>
      <c r="D351" s="59"/>
      <c r="E351" s="59"/>
      <c r="F351" s="141"/>
      <c r="G351" s="141"/>
    </row>
    <row r="352" spans="1:7">
      <c r="A352" s="56"/>
      <c r="B352" s="58"/>
      <c r="C352" s="58"/>
      <c r="D352" s="59"/>
      <c r="E352" s="59"/>
      <c r="F352" s="141"/>
      <c r="G352" s="141"/>
    </row>
    <row r="353" spans="1:7">
      <c r="A353" s="56"/>
      <c r="B353" s="58"/>
      <c r="C353" s="58"/>
      <c r="D353" s="59"/>
      <c r="E353" s="59"/>
      <c r="F353" s="141"/>
      <c r="G353" s="141"/>
    </row>
    <row r="354" spans="1:7">
      <c r="A354" s="56"/>
      <c r="B354" s="58"/>
      <c r="C354" s="58"/>
      <c r="D354" s="59"/>
      <c r="E354" s="59"/>
      <c r="F354" s="141"/>
      <c r="G354" s="141"/>
    </row>
    <row r="355" spans="1:7">
      <c r="A355" s="56"/>
      <c r="B355" s="58"/>
      <c r="C355" s="58"/>
      <c r="D355" s="59"/>
      <c r="E355" s="59"/>
      <c r="F355" s="141"/>
      <c r="G355" s="141"/>
    </row>
    <row r="356" spans="1:7">
      <c r="A356" s="56"/>
      <c r="B356" s="58"/>
      <c r="C356" s="58"/>
      <c r="D356" s="59"/>
      <c r="E356" s="59"/>
      <c r="F356" s="141"/>
      <c r="G356" s="141"/>
    </row>
    <row r="357" spans="1:7">
      <c r="A357" s="56"/>
      <c r="B357" s="58"/>
      <c r="C357" s="58"/>
      <c r="D357" s="59"/>
      <c r="E357" s="59"/>
      <c r="F357" s="141"/>
      <c r="G357" s="141"/>
    </row>
    <row r="358" spans="1:7">
      <c r="A358" s="56"/>
      <c r="B358" s="58"/>
      <c r="C358" s="58"/>
      <c r="D358" s="59"/>
      <c r="E358" s="59"/>
      <c r="F358" s="141"/>
      <c r="G358" s="141"/>
    </row>
    <row r="359" spans="1:7">
      <c r="A359" s="56"/>
      <c r="B359" s="58"/>
      <c r="C359" s="58"/>
      <c r="D359" s="59"/>
      <c r="E359" s="59"/>
      <c r="F359" s="141"/>
      <c r="G359" s="141"/>
    </row>
    <row r="360" spans="1:7">
      <c r="A360" s="56"/>
      <c r="B360" s="58"/>
      <c r="C360" s="58"/>
      <c r="D360" s="59"/>
      <c r="E360" s="59"/>
      <c r="F360" s="141"/>
      <c r="G360" s="141"/>
    </row>
    <row r="361" spans="1:7">
      <c r="A361" s="56"/>
      <c r="B361" s="58"/>
      <c r="C361" s="58"/>
      <c r="D361" s="59"/>
      <c r="E361" s="59"/>
      <c r="F361" s="141"/>
      <c r="G361" s="141"/>
    </row>
    <row r="362" spans="1:7">
      <c r="A362" s="56"/>
      <c r="B362" s="58"/>
      <c r="C362" s="58"/>
      <c r="D362" s="59"/>
      <c r="E362" s="59"/>
      <c r="F362" s="141"/>
      <c r="G362" s="141"/>
    </row>
    <row r="363" spans="1:7">
      <c r="A363" s="56"/>
      <c r="B363" s="58"/>
      <c r="C363" s="58"/>
      <c r="D363" s="59"/>
      <c r="E363" s="59"/>
      <c r="F363" s="141"/>
      <c r="G363" s="141"/>
    </row>
    <row r="364" spans="1:7">
      <c r="A364" s="56"/>
      <c r="B364" s="58"/>
      <c r="C364" s="58"/>
      <c r="D364" s="59"/>
      <c r="E364" s="59"/>
      <c r="F364" s="141"/>
      <c r="G364" s="141"/>
    </row>
    <row r="365" spans="1:7">
      <c r="A365" s="56"/>
      <c r="B365" s="58"/>
      <c r="C365" s="58"/>
      <c r="D365" s="59"/>
      <c r="E365" s="59"/>
      <c r="F365" s="141"/>
      <c r="G365" s="141"/>
    </row>
    <row r="366" spans="1:7">
      <c r="A366" s="56"/>
      <c r="B366" s="58"/>
      <c r="C366" s="58"/>
      <c r="D366" s="59"/>
      <c r="E366" s="59"/>
      <c r="F366" s="141"/>
      <c r="G366" s="141"/>
    </row>
    <row r="367" spans="1:7">
      <c r="A367" s="56"/>
      <c r="B367" s="58"/>
      <c r="C367" s="58"/>
      <c r="D367" s="59"/>
      <c r="E367" s="59"/>
      <c r="F367" s="141"/>
      <c r="G367" s="141"/>
    </row>
    <row r="368" spans="1:7">
      <c r="A368" s="56"/>
      <c r="B368" s="58"/>
      <c r="C368" s="58"/>
      <c r="D368" s="59"/>
      <c r="E368" s="59"/>
      <c r="F368" s="141"/>
      <c r="G368" s="141"/>
    </row>
    <row r="369" spans="1:7">
      <c r="A369" s="56"/>
      <c r="B369" s="58"/>
      <c r="C369" s="58"/>
      <c r="D369" s="59"/>
      <c r="E369" s="59"/>
      <c r="F369" s="141"/>
      <c r="G369" s="141"/>
    </row>
    <row r="370" spans="1:7">
      <c r="A370" s="56"/>
      <c r="B370" s="58"/>
      <c r="C370" s="58"/>
      <c r="D370" s="59"/>
      <c r="E370" s="59"/>
      <c r="F370" s="141"/>
      <c r="G370" s="141"/>
    </row>
    <row r="371" spans="1:7">
      <c r="A371" s="56"/>
      <c r="B371" s="58"/>
      <c r="C371" s="58"/>
      <c r="D371" s="59"/>
      <c r="E371" s="59"/>
      <c r="F371" s="141"/>
      <c r="G371" s="141"/>
    </row>
    <row r="372" spans="1:7">
      <c r="A372" s="56"/>
      <c r="B372" s="58"/>
      <c r="C372" s="58"/>
      <c r="D372" s="59"/>
      <c r="E372" s="59"/>
      <c r="F372" s="141"/>
      <c r="G372" s="141"/>
    </row>
    <row r="373" spans="1:7">
      <c r="A373" s="56"/>
      <c r="B373" s="58"/>
      <c r="C373" s="58"/>
      <c r="D373" s="59"/>
      <c r="E373" s="59"/>
      <c r="F373" s="141"/>
      <c r="G373" s="141"/>
    </row>
    <row r="374" spans="1:7">
      <c r="A374" s="56"/>
      <c r="B374" s="58"/>
      <c r="C374" s="58"/>
      <c r="D374" s="59"/>
      <c r="E374" s="59"/>
      <c r="F374" s="141"/>
      <c r="G374" s="141"/>
    </row>
    <row r="375" spans="1:7">
      <c r="A375" s="56"/>
      <c r="B375" s="58"/>
      <c r="C375" s="58"/>
      <c r="D375" s="59"/>
      <c r="E375" s="59"/>
      <c r="F375" s="141"/>
      <c r="G375" s="141"/>
    </row>
    <row r="376" spans="1:7">
      <c r="A376" s="56"/>
      <c r="B376" s="58"/>
      <c r="C376" s="58"/>
      <c r="D376" s="59"/>
      <c r="E376" s="59"/>
      <c r="F376" s="141"/>
      <c r="G376" s="141"/>
    </row>
    <row r="377" spans="1:7">
      <c r="A377" s="56"/>
      <c r="B377" s="58"/>
      <c r="C377" s="58"/>
      <c r="D377" s="59"/>
      <c r="E377" s="59"/>
      <c r="F377" s="141"/>
      <c r="G377" s="141"/>
    </row>
    <row r="378" spans="1:7">
      <c r="A378" s="56"/>
      <c r="B378" s="58"/>
      <c r="C378" s="58"/>
      <c r="D378" s="59"/>
      <c r="E378" s="59"/>
      <c r="F378" s="141"/>
      <c r="G378" s="141"/>
    </row>
    <row r="379" spans="1:7">
      <c r="A379" s="56"/>
      <c r="B379" s="58"/>
      <c r="C379" s="58"/>
      <c r="D379" s="59"/>
      <c r="E379" s="59"/>
      <c r="F379" s="141"/>
      <c r="G379" s="141"/>
    </row>
    <row r="380" spans="1:7">
      <c r="A380" s="56"/>
      <c r="B380" s="58"/>
      <c r="C380" s="58"/>
      <c r="D380" s="59"/>
      <c r="E380" s="59"/>
      <c r="F380" s="141"/>
      <c r="G380" s="141"/>
    </row>
    <row r="381" spans="1:7">
      <c r="A381" s="56"/>
      <c r="B381" s="58"/>
      <c r="C381" s="58"/>
      <c r="D381" s="59"/>
      <c r="E381" s="59"/>
      <c r="F381" s="141"/>
      <c r="G381" s="141"/>
    </row>
    <row r="382" spans="1:7">
      <c r="A382" s="56"/>
      <c r="B382" s="58"/>
      <c r="C382" s="58"/>
      <c r="D382" s="59"/>
      <c r="E382" s="59"/>
      <c r="F382" s="141"/>
      <c r="G382" s="141"/>
    </row>
    <row r="383" spans="1:7">
      <c r="A383" s="56"/>
      <c r="B383" s="58"/>
      <c r="C383" s="58"/>
      <c r="D383" s="59"/>
      <c r="E383" s="59"/>
      <c r="F383" s="141"/>
      <c r="G383" s="141"/>
    </row>
    <row r="384" spans="1:7">
      <c r="A384" s="56"/>
      <c r="B384" s="58"/>
      <c r="C384" s="58"/>
      <c r="D384" s="59"/>
      <c r="E384" s="59"/>
      <c r="F384" s="141"/>
      <c r="G384" s="141"/>
    </row>
    <row r="385" spans="1:7">
      <c r="A385" s="56"/>
      <c r="B385" s="58"/>
      <c r="C385" s="58"/>
      <c r="D385" s="59"/>
      <c r="E385" s="59"/>
      <c r="F385" s="141"/>
      <c r="G385" s="141"/>
    </row>
    <row r="386" spans="1:7">
      <c r="A386" s="56"/>
      <c r="B386" s="58"/>
      <c r="C386" s="58"/>
      <c r="D386" s="59"/>
      <c r="E386" s="59"/>
      <c r="F386" s="141"/>
      <c r="G386" s="141"/>
    </row>
    <row r="387" spans="1:7">
      <c r="A387" s="56"/>
      <c r="B387" s="58"/>
      <c r="C387" s="58"/>
      <c r="D387" s="59"/>
      <c r="E387" s="59"/>
      <c r="F387" s="141"/>
      <c r="G387" s="141"/>
    </row>
    <row r="388" spans="1:7">
      <c r="A388" s="56"/>
      <c r="B388" s="58"/>
      <c r="C388" s="58"/>
      <c r="D388" s="59"/>
      <c r="E388" s="59"/>
      <c r="F388" s="141"/>
      <c r="G388" s="141"/>
    </row>
    <row r="389" spans="1:7">
      <c r="A389" s="56"/>
      <c r="B389" s="58"/>
      <c r="C389" s="58"/>
      <c r="D389" s="59"/>
      <c r="E389" s="59"/>
      <c r="F389" s="141"/>
      <c r="G389" s="141"/>
    </row>
    <row r="390" spans="1:7">
      <c r="A390" s="56"/>
      <c r="B390" s="58"/>
      <c r="C390" s="58"/>
      <c r="D390" s="59"/>
      <c r="E390" s="59"/>
      <c r="F390" s="141"/>
      <c r="G390" s="141"/>
    </row>
    <row r="391" spans="1:7">
      <c r="A391" s="56"/>
      <c r="B391" s="58"/>
      <c r="C391" s="58"/>
      <c r="D391" s="59"/>
      <c r="E391" s="59"/>
      <c r="F391" s="141"/>
      <c r="G391" s="141"/>
    </row>
    <row r="392" spans="1:7">
      <c r="A392" s="56"/>
      <c r="B392" s="58"/>
      <c r="C392" s="58"/>
      <c r="D392" s="59"/>
      <c r="E392" s="59"/>
      <c r="F392" s="141"/>
      <c r="G392" s="141"/>
    </row>
    <row r="393" spans="1:7">
      <c r="A393" s="56"/>
      <c r="B393" s="58"/>
      <c r="C393" s="58"/>
      <c r="D393" s="59"/>
      <c r="E393" s="59"/>
      <c r="F393" s="141"/>
      <c r="G393" s="141"/>
    </row>
    <row r="394" spans="1:7">
      <c r="A394" s="56"/>
      <c r="B394" s="58"/>
      <c r="C394" s="58"/>
      <c r="D394" s="59"/>
      <c r="E394" s="59"/>
      <c r="F394" s="141"/>
      <c r="G394" s="141"/>
    </row>
    <row r="395" spans="1:7">
      <c r="A395" s="56"/>
      <c r="B395" s="58"/>
      <c r="C395" s="58"/>
      <c r="D395" s="59"/>
      <c r="E395" s="59"/>
      <c r="F395" s="141"/>
      <c r="G395" s="141"/>
    </row>
    <row r="396" spans="1:7">
      <c r="A396" s="56"/>
      <c r="B396" s="58"/>
      <c r="C396" s="58"/>
      <c r="D396" s="59"/>
      <c r="E396" s="59"/>
      <c r="F396" s="141"/>
      <c r="G396" s="141"/>
    </row>
    <row r="397" spans="1:7">
      <c r="A397" s="56"/>
      <c r="B397" s="58"/>
      <c r="C397" s="58"/>
      <c r="D397" s="59"/>
      <c r="E397" s="59"/>
      <c r="F397" s="141"/>
      <c r="G397" s="141"/>
    </row>
    <row r="398" spans="1:7">
      <c r="A398" s="56"/>
      <c r="B398" s="58"/>
      <c r="C398" s="58"/>
      <c r="D398" s="59"/>
      <c r="E398" s="59"/>
      <c r="F398" s="141"/>
      <c r="G398" s="141"/>
    </row>
    <row r="399" spans="1:7">
      <c r="A399" s="56"/>
      <c r="B399" s="58"/>
      <c r="C399" s="58"/>
      <c r="D399" s="59"/>
      <c r="E399" s="59"/>
      <c r="F399" s="141"/>
      <c r="G399" s="141"/>
    </row>
    <row r="400" spans="1:7">
      <c r="A400" s="56"/>
      <c r="B400" s="58"/>
      <c r="C400" s="58"/>
      <c r="D400" s="59"/>
      <c r="E400" s="59"/>
      <c r="F400" s="141"/>
      <c r="G400" s="141"/>
    </row>
    <row r="401" spans="1:7">
      <c r="A401" s="56"/>
      <c r="B401" s="58"/>
      <c r="C401" s="58"/>
      <c r="D401" s="59"/>
      <c r="E401" s="59"/>
      <c r="F401" s="141"/>
      <c r="G401" s="141"/>
    </row>
    <row r="402" spans="1:7">
      <c r="A402" s="56"/>
      <c r="B402" s="58"/>
      <c r="C402" s="58"/>
      <c r="D402" s="59"/>
      <c r="E402" s="59"/>
      <c r="F402" s="141"/>
      <c r="G402" s="141"/>
    </row>
    <row r="403" spans="1:7">
      <c r="A403" s="56"/>
      <c r="B403" s="58"/>
      <c r="C403" s="58"/>
      <c r="D403" s="59"/>
      <c r="E403" s="59"/>
      <c r="F403" s="141"/>
      <c r="G403" s="141"/>
    </row>
    <row r="404" spans="1:7">
      <c r="A404" s="56"/>
      <c r="B404" s="58"/>
      <c r="C404" s="58"/>
      <c r="D404" s="59"/>
      <c r="E404" s="59"/>
      <c r="F404" s="141"/>
      <c r="G404" s="141"/>
    </row>
    <row r="405" spans="1:7">
      <c r="A405" s="56"/>
      <c r="B405" s="58"/>
      <c r="C405" s="58"/>
      <c r="D405" s="59"/>
      <c r="E405" s="59"/>
      <c r="F405" s="141"/>
      <c r="G405" s="141"/>
    </row>
    <row r="406" spans="1:7">
      <c r="A406" s="56"/>
      <c r="B406" s="58"/>
      <c r="C406" s="58"/>
      <c r="D406" s="59"/>
      <c r="E406" s="59"/>
      <c r="F406" s="141"/>
      <c r="G406" s="141"/>
    </row>
    <row r="407" spans="1:7">
      <c r="A407" s="56"/>
      <c r="B407" s="58"/>
      <c r="C407" s="58"/>
      <c r="D407" s="59"/>
      <c r="E407" s="59"/>
      <c r="F407" s="141"/>
      <c r="G407" s="141"/>
    </row>
    <row r="408" spans="1:7">
      <c r="A408" s="56"/>
      <c r="B408" s="58"/>
      <c r="C408" s="58"/>
      <c r="D408" s="59"/>
      <c r="E408" s="59"/>
      <c r="F408" s="141"/>
      <c r="G408" s="141"/>
    </row>
    <row r="409" spans="1:7">
      <c r="A409" s="56"/>
      <c r="B409" s="58"/>
      <c r="C409" s="58"/>
      <c r="D409" s="59"/>
      <c r="E409" s="59"/>
      <c r="F409" s="141"/>
      <c r="G409" s="141"/>
    </row>
    <row r="410" spans="1:7">
      <c r="A410" s="56"/>
      <c r="B410" s="58"/>
      <c r="C410" s="58"/>
      <c r="D410" s="59"/>
      <c r="E410" s="59"/>
      <c r="F410" s="141"/>
      <c r="G410" s="141"/>
    </row>
    <row r="411" spans="1:7">
      <c r="A411" s="56"/>
      <c r="B411" s="58"/>
      <c r="C411" s="58"/>
      <c r="D411" s="59"/>
      <c r="E411" s="59"/>
      <c r="F411" s="141"/>
      <c r="G411" s="141"/>
    </row>
    <row r="412" spans="1:7">
      <c r="A412" s="56"/>
      <c r="B412" s="58"/>
      <c r="C412" s="58"/>
      <c r="D412" s="59"/>
      <c r="E412" s="59"/>
      <c r="F412" s="141"/>
      <c r="G412" s="141"/>
    </row>
    <row r="413" spans="1:7">
      <c r="A413" s="56"/>
      <c r="B413" s="58"/>
      <c r="C413" s="58"/>
      <c r="D413" s="59"/>
      <c r="E413" s="59"/>
      <c r="F413" s="141"/>
      <c r="G413" s="141"/>
    </row>
    <row r="414" spans="1:7">
      <c r="A414" s="56"/>
      <c r="B414" s="58"/>
      <c r="C414" s="58"/>
      <c r="D414" s="59"/>
      <c r="E414" s="59"/>
      <c r="F414" s="141"/>
      <c r="G414" s="141"/>
    </row>
    <row r="415" spans="1:7">
      <c r="A415" s="56"/>
      <c r="B415" s="58"/>
      <c r="C415" s="58"/>
      <c r="D415" s="59"/>
      <c r="E415" s="59"/>
      <c r="F415" s="141"/>
      <c r="G415" s="141"/>
    </row>
    <row r="416" spans="1:7">
      <c r="A416" s="56"/>
      <c r="B416" s="58"/>
      <c r="C416" s="58"/>
      <c r="D416" s="59"/>
      <c r="E416" s="59"/>
      <c r="F416" s="141"/>
      <c r="G416" s="141"/>
    </row>
    <row r="417" spans="1:7">
      <c r="A417" s="56"/>
      <c r="B417" s="58"/>
      <c r="C417" s="58"/>
      <c r="D417" s="59"/>
      <c r="E417" s="59"/>
      <c r="F417" s="141"/>
      <c r="G417" s="141"/>
    </row>
    <row r="418" spans="1:7">
      <c r="A418" s="56"/>
      <c r="B418" s="58"/>
      <c r="C418" s="58"/>
      <c r="D418" s="59"/>
      <c r="E418" s="59"/>
      <c r="F418" s="141"/>
      <c r="G418" s="141"/>
    </row>
    <row r="419" spans="1:7">
      <c r="A419" s="56"/>
      <c r="B419" s="58"/>
      <c r="C419" s="58"/>
      <c r="D419" s="59"/>
      <c r="E419" s="59"/>
      <c r="F419" s="141"/>
      <c r="G419" s="141"/>
    </row>
    <row r="420" spans="1:7">
      <c r="A420" s="56"/>
      <c r="B420" s="58"/>
      <c r="C420" s="58"/>
      <c r="D420" s="59"/>
      <c r="E420" s="59"/>
      <c r="F420" s="141"/>
      <c r="G420" s="141"/>
    </row>
    <row r="421" spans="1:7">
      <c r="A421" s="56"/>
      <c r="B421" s="58"/>
      <c r="C421" s="58"/>
      <c r="D421" s="59"/>
      <c r="E421" s="59"/>
      <c r="F421" s="141"/>
      <c r="G421" s="141"/>
    </row>
    <row r="422" spans="1:7">
      <c r="A422" s="56"/>
      <c r="B422" s="58"/>
      <c r="C422" s="58"/>
      <c r="D422" s="59"/>
      <c r="E422" s="59"/>
      <c r="F422" s="141"/>
      <c r="G422" s="141"/>
    </row>
    <row r="423" spans="1:7">
      <c r="A423" s="56"/>
      <c r="B423" s="58"/>
      <c r="C423" s="58"/>
      <c r="D423" s="59"/>
      <c r="E423" s="59"/>
      <c r="F423" s="141"/>
      <c r="G423" s="141"/>
    </row>
    <row r="424" spans="1:7">
      <c r="A424" s="56"/>
      <c r="B424" s="58"/>
      <c r="C424" s="58"/>
      <c r="D424" s="59"/>
      <c r="E424" s="59"/>
      <c r="F424" s="141"/>
      <c r="G424" s="141"/>
    </row>
    <row r="425" spans="1:7">
      <c r="A425" s="56"/>
      <c r="B425" s="58"/>
      <c r="C425" s="58"/>
      <c r="D425" s="59"/>
      <c r="E425" s="59"/>
      <c r="F425" s="141"/>
      <c r="G425" s="141"/>
    </row>
    <row r="426" spans="1:7">
      <c r="A426" s="56"/>
      <c r="B426" s="58"/>
      <c r="C426" s="58"/>
      <c r="D426" s="59"/>
      <c r="E426" s="59"/>
      <c r="F426" s="141"/>
      <c r="G426" s="141"/>
    </row>
    <row r="427" spans="1:7">
      <c r="A427" s="56"/>
      <c r="B427" s="58"/>
      <c r="C427" s="58"/>
      <c r="D427" s="59"/>
      <c r="E427" s="59"/>
      <c r="F427" s="141"/>
      <c r="G427" s="141"/>
    </row>
    <row r="428" spans="1:7">
      <c r="A428" s="56"/>
      <c r="B428" s="58"/>
      <c r="C428" s="58"/>
      <c r="D428" s="59"/>
      <c r="E428" s="59"/>
      <c r="F428" s="141"/>
      <c r="G428" s="141"/>
    </row>
    <row r="429" spans="1:7">
      <c r="A429" s="56"/>
      <c r="B429" s="58"/>
      <c r="C429" s="58"/>
      <c r="D429" s="59"/>
      <c r="E429" s="59"/>
      <c r="F429" s="141"/>
      <c r="G429" s="141"/>
    </row>
    <row r="430" spans="1:7">
      <c r="A430" s="56"/>
      <c r="B430" s="58"/>
      <c r="C430" s="58"/>
      <c r="D430" s="59"/>
      <c r="E430" s="59"/>
      <c r="F430" s="141"/>
      <c r="G430" s="141"/>
    </row>
    <row r="431" spans="1:7">
      <c r="A431" s="56"/>
      <c r="B431" s="58"/>
      <c r="C431" s="58"/>
      <c r="D431" s="59"/>
      <c r="E431" s="59"/>
      <c r="F431" s="141"/>
      <c r="G431" s="141"/>
    </row>
    <row r="432" spans="1:7">
      <c r="A432" s="56"/>
      <c r="B432" s="58"/>
      <c r="C432" s="58"/>
      <c r="D432" s="59"/>
      <c r="E432" s="59"/>
      <c r="F432" s="141"/>
      <c r="G432" s="141"/>
    </row>
    <row r="433" spans="1:7">
      <c r="A433" s="56"/>
      <c r="B433" s="58"/>
      <c r="C433" s="58"/>
      <c r="D433" s="59"/>
      <c r="E433" s="59"/>
      <c r="F433" s="141"/>
      <c r="G433" s="141"/>
    </row>
    <row r="434" spans="1:7">
      <c r="A434" s="56"/>
      <c r="B434" s="58"/>
      <c r="C434" s="58"/>
      <c r="D434" s="59"/>
      <c r="E434" s="59"/>
      <c r="F434" s="141"/>
      <c r="G434" s="141"/>
    </row>
    <row r="435" spans="1:7">
      <c r="A435" s="56"/>
      <c r="B435" s="58"/>
      <c r="C435" s="58"/>
      <c r="D435" s="59"/>
      <c r="E435" s="59"/>
      <c r="F435" s="141"/>
      <c r="G435" s="141"/>
    </row>
    <row r="436" spans="1:7">
      <c r="A436" s="56"/>
      <c r="B436" s="58"/>
      <c r="C436" s="58"/>
      <c r="D436" s="59"/>
      <c r="E436" s="59"/>
      <c r="F436" s="141"/>
      <c r="G436" s="141"/>
    </row>
    <row r="437" spans="1:7">
      <c r="A437" s="56"/>
      <c r="B437" s="58"/>
      <c r="C437" s="58"/>
      <c r="D437" s="59"/>
      <c r="E437" s="59"/>
      <c r="F437" s="141"/>
      <c r="G437" s="141"/>
    </row>
    <row r="438" spans="1:7">
      <c r="A438" s="56"/>
      <c r="B438" s="58"/>
      <c r="C438" s="58"/>
      <c r="D438" s="59"/>
      <c r="E438" s="59"/>
      <c r="F438" s="141"/>
      <c r="G438" s="141"/>
    </row>
    <row r="439" spans="1:7">
      <c r="A439" s="56"/>
      <c r="B439" s="58"/>
      <c r="C439" s="58"/>
      <c r="D439" s="59"/>
      <c r="E439" s="59"/>
      <c r="F439" s="141"/>
      <c r="G439" s="141"/>
    </row>
    <row r="440" spans="1:7">
      <c r="A440" s="56"/>
      <c r="B440" s="58"/>
      <c r="C440" s="58"/>
      <c r="D440" s="59"/>
      <c r="E440" s="59"/>
      <c r="F440" s="141"/>
      <c r="G440" s="141"/>
    </row>
    <row r="441" spans="1:7">
      <c r="A441" s="56"/>
      <c r="B441" s="58"/>
      <c r="C441" s="58"/>
      <c r="D441" s="59"/>
      <c r="E441" s="59"/>
      <c r="F441" s="141"/>
      <c r="G441" s="141"/>
    </row>
    <row r="442" spans="1:7">
      <c r="A442" s="56"/>
      <c r="B442" s="58"/>
      <c r="C442" s="58"/>
      <c r="D442" s="59"/>
      <c r="E442" s="59"/>
      <c r="F442" s="141"/>
      <c r="G442" s="141"/>
    </row>
    <row r="443" spans="1:7">
      <c r="A443" s="56"/>
      <c r="B443" s="58"/>
      <c r="C443" s="58"/>
      <c r="D443" s="59"/>
      <c r="E443" s="59"/>
      <c r="F443" s="141"/>
      <c r="G443" s="141"/>
    </row>
    <row r="444" spans="1:7">
      <c r="A444" s="56"/>
      <c r="B444" s="58"/>
      <c r="C444" s="58"/>
      <c r="D444" s="59"/>
      <c r="E444" s="59"/>
      <c r="F444" s="141"/>
      <c r="G444" s="141"/>
    </row>
    <row r="445" spans="1:7">
      <c r="A445" s="56"/>
      <c r="B445" s="58"/>
      <c r="C445" s="58"/>
      <c r="D445" s="59"/>
      <c r="E445" s="59"/>
      <c r="F445" s="141"/>
      <c r="G445" s="141"/>
    </row>
    <row r="446" spans="1:7">
      <c r="A446" s="56"/>
      <c r="B446" s="58"/>
      <c r="C446" s="58"/>
      <c r="D446" s="59"/>
      <c r="E446" s="59"/>
      <c r="F446" s="141"/>
      <c r="G446" s="141"/>
    </row>
    <row r="447" spans="1:7">
      <c r="A447" s="56"/>
      <c r="B447" s="58"/>
      <c r="C447" s="58"/>
      <c r="D447" s="59"/>
      <c r="E447" s="59"/>
      <c r="F447" s="141"/>
      <c r="G447" s="141"/>
    </row>
    <row r="448" spans="1:7">
      <c r="A448" s="56"/>
      <c r="B448" s="58"/>
      <c r="C448" s="58"/>
      <c r="D448" s="59"/>
      <c r="E448" s="59"/>
      <c r="F448" s="141"/>
      <c r="G448" s="141"/>
    </row>
    <row r="449" spans="1:7">
      <c r="A449" s="56"/>
      <c r="B449" s="58"/>
      <c r="C449" s="58"/>
      <c r="D449" s="59"/>
      <c r="E449" s="59"/>
      <c r="F449" s="141"/>
      <c r="G449" s="141"/>
    </row>
    <row r="450" spans="1:7">
      <c r="A450" s="56"/>
      <c r="B450" s="58"/>
      <c r="C450" s="58"/>
      <c r="D450" s="59"/>
      <c r="E450" s="59"/>
      <c r="F450" s="141"/>
      <c r="G450" s="141"/>
    </row>
    <row r="451" spans="1:7">
      <c r="A451" s="56"/>
      <c r="B451" s="58"/>
      <c r="C451" s="58"/>
      <c r="D451" s="59"/>
      <c r="E451" s="59"/>
      <c r="F451" s="141"/>
      <c r="G451" s="141"/>
    </row>
    <row r="452" spans="1:7">
      <c r="A452" s="56"/>
      <c r="B452" s="58"/>
      <c r="C452" s="58"/>
      <c r="D452" s="59"/>
      <c r="E452" s="59"/>
      <c r="F452" s="141"/>
      <c r="G452" s="141"/>
    </row>
    <row r="453" spans="1:7">
      <c r="A453" s="56"/>
      <c r="B453" s="58"/>
      <c r="C453" s="58"/>
      <c r="D453" s="59"/>
      <c r="E453" s="59"/>
      <c r="F453" s="141"/>
      <c r="G453" s="141"/>
    </row>
    <row r="454" spans="1:7">
      <c r="A454" s="56"/>
      <c r="B454" s="58"/>
      <c r="C454" s="58"/>
      <c r="D454" s="59"/>
      <c r="E454" s="59"/>
      <c r="F454" s="141"/>
      <c r="G454" s="141"/>
    </row>
    <row r="455" spans="1:7">
      <c r="A455" s="56"/>
      <c r="B455" s="58"/>
      <c r="C455" s="58"/>
      <c r="D455" s="59"/>
      <c r="E455" s="59"/>
      <c r="F455" s="141"/>
      <c r="G455" s="141"/>
    </row>
    <row r="456" spans="1:7">
      <c r="A456" s="56"/>
      <c r="B456" s="58"/>
      <c r="C456" s="58"/>
      <c r="D456" s="59"/>
      <c r="E456" s="59"/>
      <c r="F456" s="141"/>
      <c r="G456" s="141"/>
    </row>
    <row r="457" spans="1:7">
      <c r="A457" s="56"/>
      <c r="B457" s="58"/>
      <c r="C457" s="58"/>
      <c r="D457" s="59"/>
      <c r="E457" s="59"/>
      <c r="F457" s="141"/>
      <c r="G457" s="141"/>
    </row>
    <row r="458" spans="1:7">
      <c r="A458" s="56"/>
      <c r="B458" s="58"/>
      <c r="C458" s="58"/>
      <c r="D458" s="59"/>
      <c r="E458" s="59"/>
      <c r="F458" s="141"/>
      <c r="G458" s="141"/>
    </row>
    <row r="459" spans="1:7">
      <c r="A459" s="56"/>
      <c r="B459" s="58"/>
      <c r="C459" s="58"/>
      <c r="D459" s="59"/>
      <c r="E459" s="59"/>
      <c r="F459" s="141"/>
      <c r="G459" s="141"/>
    </row>
    <row r="460" spans="1:7">
      <c r="A460" s="56"/>
      <c r="B460" s="58"/>
      <c r="C460" s="58"/>
      <c r="D460" s="59"/>
      <c r="E460" s="59"/>
      <c r="F460" s="141"/>
      <c r="G460" s="141"/>
    </row>
    <row r="461" spans="1:7">
      <c r="A461" s="56"/>
      <c r="B461" s="58"/>
      <c r="C461" s="58"/>
      <c r="D461" s="59"/>
      <c r="E461" s="59"/>
      <c r="F461" s="141"/>
      <c r="G461" s="141"/>
    </row>
    <row r="462" spans="1:7">
      <c r="A462" s="56"/>
      <c r="B462" s="58"/>
      <c r="C462" s="58"/>
      <c r="D462" s="59"/>
      <c r="E462" s="59"/>
      <c r="F462" s="141"/>
      <c r="G462" s="141"/>
    </row>
    <row r="463" spans="1:7">
      <c r="A463" s="56"/>
      <c r="B463" s="58"/>
      <c r="C463" s="58"/>
      <c r="D463" s="59"/>
      <c r="E463" s="59"/>
      <c r="F463" s="141"/>
      <c r="G463" s="141"/>
    </row>
    <row r="464" spans="1:7">
      <c r="A464" s="56"/>
      <c r="B464" s="58"/>
      <c r="C464" s="58"/>
      <c r="D464" s="59"/>
      <c r="E464" s="59"/>
      <c r="F464" s="141"/>
      <c r="G464" s="141"/>
    </row>
    <row r="465" spans="1:7">
      <c r="A465" s="56"/>
      <c r="B465" s="58"/>
      <c r="C465" s="58"/>
      <c r="D465" s="59"/>
      <c r="E465" s="59"/>
      <c r="F465" s="141"/>
      <c r="G465" s="141"/>
    </row>
    <row r="466" spans="1:7">
      <c r="A466" s="56"/>
      <c r="B466" s="58"/>
      <c r="C466" s="58"/>
      <c r="D466" s="59"/>
      <c r="E466" s="59"/>
      <c r="F466" s="141"/>
      <c r="G466" s="141"/>
    </row>
    <row r="467" spans="1:7">
      <c r="A467" s="56"/>
      <c r="B467" s="58"/>
      <c r="C467" s="58"/>
      <c r="D467" s="59"/>
      <c r="E467" s="59"/>
      <c r="F467" s="141"/>
      <c r="G467" s="141"/>
    </row>
    <row r="468" spans="1:7">
      <c r="A468" s="56"/>
      <c r="B468" s="58"/>
      <c r="C468" s="58"/>
      <c r="D468" s="59"/>
      <c r="E468" s="59"/>
      <c r="F468" s="141"/>
      <c r="G468" s="141"/>
    </row>
    <row r="469" spans="1:7">
      <c r="A469" s="56"/>
      <c r="B469" s="58"/>
      <c r="C469" s="58"/>
      <c r="D469" s="59"/>
      <c r="E469" s="59"/>
      <c r="F469" s="141"/>
      <c r="G469" s="141"/>
    </row>
    <row r="470" spans="1:7">
      <c r="A470" s="56"/>
      <c r="B470" s="58"/>
      <c r="C470" s="58"/>
      <c r="D470" s="59"/>
      <c r="E470" s="59"/>
      <c r="F470" s="141"/>
      <c r="G470" s="141"/>
    </row>
    <row r="471" spans="1:7">
      <c r="A471" s="56"/>
      <c r="B471" s="58"/>
      <c r="C471" s="58"/>
      <c r="D471" s="59"/>
      <c r="E471" s="59"/>
      <c r="F471" s="141"/>
      <c r="G471" s="141"/>
    </row>
    <row r="472" spans="1:7">
      <c r="A472" s="56"/>
      <c r="B472" s="58"/>
      <c r="C472" s="58"/>
      <c r="D472" s="59"/>
      <c r="E472" s="59"/>
      <c r="F472" s="141"/>
      <c r="G472" s="141"/>
    </row>
    <row r="473" spans="1:7">
      <c r="A473" s="56"/>
      <c r="B473" s="58"/>
      <c r="C473" s="58"/>
      <c r="D473" s="59"/>
      <c r="E473" s="59"/>
      <c r="F473" s="141"/>
      <c r="G473" s="141"/>
    </row>
    <row r="474" spans="1:7">
      <c r="A474" s="56"/>
      <c r="B474" s="58"/>
      <c r="C474" s="58"/>
      <c r="D474" s="59"/>
      <c r="E474" s="59"/>
      <c r="F474" s="141"/>
      <c r="G474" s="141"/>
    </row>
    <row r="475" spans="1:7">
      <c r="A475" s="56"/>
      <c r="B475" s="58"/>
      <c r="C475" s="58"/>
      <c r="D475" s="59"/>
      <c r="E475" s="59"/>
      <c r="F475" s="141"/>
      <c r="G475" s="141"/>
    </row>
    <row r="476" spans="1:7">
      <c r="A476" s="56"/>
      <c r="B476" s="58"/>
      <c r="C476" s="58"/>
      <c r="D476" s="59"/>
      <c r="E476" s="59"/>
      <c r="F476" s="141"/>
      <c r="G476" s="141"/>
    </row>
    <row r="477" spans="1:7">
      <c r="A477" s="56"/>
      <c r="B477" s="58"/>
      <c r="C477" s="58"/>
      <c r="D477" s="59"/>
      <c r="E477" s="59"/>
      <c r="F477" s="141"/>
      <c r="G477" s="141"/>
    </row>
    <row r="478" spans="1:7">
      <c r="A478" s="56"/>
      <c r="B478" s="58"/>
      <c r="C478" s="58"/>
      <c r="D478" s="59"/>
      <c r="E478" s="59"/>
      <c r="F478" s="141"/>
      <c r="G478" s="141"/>
    </row>
    <row r="479" spans="1:7">
      <c r="A479" s="56"/>
      <c r="B479" s="58"/>
      <c r="C479" s="58"/>
      <c r="D479" s="59"/>
      <c r="E479" s="59"/>
      <c r="F479" s="141"/>
      <c r="G479" s="141"/>
    </row>
    <row r="480" spans="1:7">
      <c r="A480" s="56"/>
      <c r="B480" s="58"/>
      <c r="C480" s="58"/>
      <c r="D480" s="59"/>
      <c r="E480" s="59"/>
      <c r="F480" s="141"/>
      <c r="G480" s="141"/>
    </row>
    <row r="481" spans="1:7">
      <c r="A481" s="56"/>
      <c r="B481" s="58"/>
      <c r="C481" s="58"/>
      <c r="D481" s="59"/>
      <c r="E481" s="59"/>
      <c r="F481" s="141"/>
      <c r="G481" s="141"/>
    </row>
    <row r="482" spans="1:7">
      <c r="A482" s="56"/>
      <c r="B482" s="58"/>
      <c r="C482" s="58"/>
      <c r="D482" s="59"/>
      <c r="E482" s="59"/>
      <c r="F482" s="141"/>
      <c r="G482" s="141"/>
    </row>
    <row r="483" spans="1:7">
      <c r="A483" s="56"/>
      <c r="B483" s="58"/>
      <c r="C483" s="58"/>
      <c r="D483" s="59"/>
      <c r="E483" s="59"/>
      <c r="F483" s="141"/>
      <c r="G483" s="141"/>
    </row>
    <row r="484" spans="1:7">
      <c r="A484" s="56"/>
      <c r="B484" s="58"/>
      <c r="C484" s="58"/>
      <c r="D484" s="59"/>
      <c r="E484" s="59"/>
      <c r="F484" s="141"/>
      <c r="G484" s="141"/>
    </row>
    <row r="485" spans="1:7">
      <c r="A485" s="56"/>
      <c r="B485" s="58"/>
      <c r="C485" s="58"/>
      <c r="D485" s="59"/>
      <c r="E485" s="59"/>
      <c r="F485" s="141"/>
      <c r="G485" s="141"/>
    </row>
    <row r="486" spans="1:7">
      <c r="A486" s="56"/>
      <c r="B486" s="58"/>
      <c r="C486" s="58"/>
      <c r="D486" s="59"/>
      <c r="E486" s="59"/>
      <c r="F486" s="141"/>
      <c r="G486" s="141"/>
    </row>
    <row r="487" spans="1:7">
      <c r="A487" s="56"/>
      <c r="B487" s="58"/>
      <c r="C487" s="58"/>
      <c r="D487" s="59"/>
      <c r="E487" s="59"/>
      <c r="F487" s="141"/>
      <c r="G487" s="141"/>
    </row>
    <row r="488" spans="1:7">
      <c r="A488" s="56"/>
      <c r="B488" s="58"/>
      <c r="C488" s="58"/>
      <c r="D488" s="59"/>
      <c r="E488" s="59"/>
      <c r="F488" s="141"/>
      <c r="G488" s="141"/>
    </row>
    <row r="489" spans="1:7">
      <c r="A489" s="56"/>
      <c r="B489" s="58"/>
      <c r="C489" s="58"/>
      <c r="D489" s="59"/>
      <c r="E489" s="59"/>
      <c r="F489" s="141"/>
      <c r="G489" s="141"/>
    </row>
    <row r="490" spans="1:7">
      <c r="A490" s="56"/>
      <c r="B490" s="58"/>
      <c r="C490" s="58"/>
      <c r="D490" s="59"/>
      <c r="E490" s="59"/>
      <c r="F490" s="141"/>
      <c r="G490" s="141"/>
    </row>
    <row r="491" spans="1:7">
      <c r="A491" s="56"/>
      <c r="B491" s="58"/>
      <c r="C491" s="58"/>
      <c r="D491" s="59"/>
      <c r="E491" s="59"/>
      <c r="F491" s="141"/>
      <c r="G491" s="141"/>
    </row>
    <row r="492" spans="1:7">
      <c r="A492" s="56"/>
      <c r="B492" s="58"/>
      <c r="C492" s="58"/>
      <c r="D492" s="59"/>
      <c r="E492" s="59"/>
      <c r="F492" s="141"/>
      <c r="G492" s="141"/>
    </row>
    <row r="493" spans="1:7">
      <c r="A493" s="56"/>
      <c r="B493" s="58"/>
      <c r="C493" s="58"/>
      <c r="D493" s="59"/>
      <c r="E493" s="59"/>
      <c r="F493" s="141"/>
      <c r="G493" s="141"/>
    </row>
    <row r="494" spans="1:7">
      <c r="A494" s="56"/>
      <c r="B494" s="58"/>
      <c r="C494" s="58"/>
      <c r="D494" s="59"/>
      <c r="E494" s="59"/>
      <c r="F494" s="141"/>
      <c r="G494" s="141"/>
    </row>
    <row r="495" spans="1:7">
      <c r="A495" s="56"/>
      <c r="B495" s="58"/>
      <c r="C495" s="58"/>
      <c r="D495" s="59"/>
      <c r="E495" s="59"/>
      <c r="F495" s="141"/>
      <c r="G495" s="141"/>
    </row>
    <row r="496" spans="1:7">
      <c r="A496" s="56"/>
      <c r="B496" s="58"/>
      <c r="C496" s="58"/>
      <c r="D496" s="59"/>
      <c r="E496" s="59"/>
      <c r="F496" s="141"/>
      <c r="G496" s="141"/>
    </row>
    <row r="497" spans="1:7">
      <c r="A497" s="56"/>
      <c r="B497" s="58"/>
      <c r="C497" s="58"/>
      <c r="D497" s="59"/>
      <c r="E497" s="59"/>
      <c r="F497" s="141"/>
      <c r="G497" s="141"/>
    </row>
    <row r="498" spans="1:7">
      <c r="A498" s="56"/>
      <c r="B498" s="58"/>
      <c r="C498" s="58"/>
      <c r="D498" s="59"/>
      <c r="E498" s="59"/>
      <c r="F498" s="141"/>
      <c r="G498" s="141"/>
    </row>
    <row r="499" spans="1:7">
      <c r="A499" s="56"/>
      <c r="B499" s="58"/>
      <c r="C499" s="58"/>
      <c r="D499" s="59"/>
      <c r="E499" s="59"/>
      <c r="F499" s="141"/>
      <c r="G499" s="141"/>
    </row>
    <row r="500" spans="1:7">
      <c r="A500" s="56"/>
      <c r="B500" s="58"/>
      <c r="C500" s="58"/>
      <c r="D500" s="59"/>
      <c r="E500" s="59"/>
      <c r="F500" s="141"/>
      <c r="G500" s="141"/>
    </row>
    <row r="501" spans="1:7">
      <c r="A501" s="56"/>
      <c r="B501" s="58"/>
      <c r="C501" s="58"/>
      <c r="D501" s="59"/>
      <c r="E501" s="59"/>
      <c r="F501" s="141"/>
      <c r="G501" s="141"/>
    </row>
    <row r="502" spans="1:7">
      <c r="A502" s="56"/>
      <c r="B502" s="58"/>
      <c r="C502" s="58"/>
      <c r="D502" s="59"/>
      <c r="E502" s="59"/>
      <c r="F502" s="141"/>
      <c r="G502" s="141"/>
    </row>
    <row r="503" spans="1:7">
      <c r="A503" s="56"/>
      <c r="B503" s="58"/>
      <c r="C503" s="58"/>
      <c r="D503" s="59"/>
      <c r="E503" s="59"/>
      <c r="F503" s="141"/>
      <c r="G503" s="141"/>
    </row>
    <row r="504" spans="1:7">
      <c r="A504" s="56"/>
      <c r="B504" s="58"/>
      <c r="C504" s="58"/>
      <c r="D504" s="59"/>
      <c r="E504" s="59"/>
      <c r="F504" s="141"/>
      <c r="G504" s="141"/>
    </row>
    <row r="505" spans="1:7">
      <c r="A505" s="56"/>
      <c r="B505" s="58"/>
      <c r="C505" s="58"/>
      <c r="D505" s="59"/>
      <c r="E505" s="59"/>
      <c r="F505" s="141"/>
      <c r="G505" s="141"/>
    </row>
    <row r="506" spans="1:7">
      <c r="A506" s="56"/>
      <c r="B506" s="58"/>
      <c r="C506" s="58"/>
      <c r="D506" s="59"/>
      <c r="E506" s="59"/>
      <c r="F506" s="141"/>
      <c r="G506" s="141"/>
    </row>
    <row r="507" spans="1:7">
      <c r="A507" s="56"/>
      <c r="B507" s="58"/>
      <c r="C507" s="58"/>
      <c r="D507" s="59"/>
      <c r="E507" s="59"/>
      <c r="F507" s="141"/>
      <c r="G507" s="141"/>
    </row>
    <row r="508" spans="1:7">
      <c r="A508" s="56"/>
      <c r="B508" s="58"/>
      <c r="C508" s="58"/>
      <c r="D508" s="59"/>
      <c r="E508" s="59"/>
      <c r="F508" s="141"/>
      <c r="G508" s="141"/>
    </row>
    <row r="509" spans="1:7">
      <c r="A509" s="56"/>
      <c r="B509" s="58"/>
      <c r="C509" s="58"/>
      <c r="D509" s="59"/>
      <c r="E509" s="59"/>
      <c r="F509" s="141"/>
      <c r="G509" s="141"/>
    </row>
    <row r="510" spans="1:7">
      <c r="A510" s="56"/>
      <c r="B510" s="58"/>
      <c r="C510" s="58"/>
      <c r="D510" s="59"/>
      <c r="E510" s="59"/>
      <c r="F510" s="141"/>
      <c r="G510" s="141"/>
    </row>
    <row r="511" spans="1:7">
      <c r="A511" s="56"/>
      <c r="B511" s="58"/>
      <c r="C511" s="58"/>
      <c r="D511" s="59"/>
      <c r="E511" s="59"/>
      <c r="F511" s="141"/>
      <c r="G511" s="141"/>
    </row>
    <row r="512" spans="1:7">
      <c r="A512" s="56"/>
      <c r="B512" s="58"/>
      <c r="C512" s="58"/>
      <c r="D512" s="59"/>
      <c r="E512" s="59"/>
      <c r="F512" s="141"/>
      <c r="G512" s="141"/>
    </row>
    <row r="513" spans="1:7">
      <c r="A513" s="56"/>
      <c r="B513" s="58"/>
      <c r="C513" s="58"/>
      <c r="D513" s="59"/>
      <c r="E513" s="59"/>
      <c r="F513" s="141"/>
      <c r="G513" s="141"/>
    </row>
    <row r="514" spans="1:7">
      <c r="A514" s="56"/>
      <c r="B514" s="58"/>
      <c r="C514" s="58"/>
      <c r="D514" s="59"/>
      <c r="E514" s="59"/>
      <c r="F514" s="141"/>
      <c r="G514" s="141"/>
    </row>
    <row r="515" spans="1:7">
      <c r="A515" s="56"/>
      <c r="B515" s="58"/>
      <c r="C515" s="58"/>
      <c r="D515" s="59"/>
      <c r="E515" s="59"/>
      <c r="F515" s="141"/>
      <c r="G515" s="141"/>
    </row>
    <row r="516" spans="1:7">
      <c r="A516" s="56"/>
      <c r="B516" s="58"/>
      <c r="C516" s="58"/>
      <c r="D516" s="59"/>
      <c r="E516" s="59"/>
      <c r="F516" s="141"/>
      <c r="G516" s="141"/>
    </row>
    <row r="517" spans="1:7">
      <c r="A517" s="56"/>
      <c r="B517" s="58"/>
      <c r="C517" s="58"/>
      <c r="D517" s="59"/>
      <c r="E517" s="59"/>
      <c r="F517" s="141"/>
      <c r="G517" s="141"/>
    </row>
    <row r="518" spans="1:7">
      <c r="A518" s="56"/>
      <c r="B518" s="58"/>
      <c r="C518" s="58"/>
      <c r="D518" s="59"/>
      <c r="E518" s="59"/>
      <c r="F518" s="141"/>
      <c r="G518" s="141"/>
    </row>
    <row r="519" spans="1:7">
      <c r="A519" s="56"/>
      <c r="B519" s="58"/>
      <c r="C519" s="58"/>
      <c r="D519" s="59"/>
      <c r="E519" s="59"/>
      <c r="F519" s="141"/>
      <c r="G519" s="141"/>
    </row>
    <row r="520" spans="1:7">
      <c r="A520" s="56"/>
      <c r="B520" s="58"/>
      <c r="C520" s="58"/>
      <c r="D520" s="59"/>
      <c r="E520" s="59"/>
      <c r="F520" s="141"/>
      <c r="G520" s="141"/>
    </row>
    <row r="521" spans="1:7">
      <c r="A521" s="56"/>
      <c r="B521" s="58"/>
      <c r="C521" s="58"/>
      <c r="D521" s="59"/>
      <c r="E521" s="59"/>
      <c r="F521" s="141"/>
      <c r="G521" s="141"/>
    </row>
    <row r="522" spans="1:7">
      <c r="A522" s="56"/>
      <c r="B522" s="58"/>
      <c r="C522" s="58"/>
      <c r="D522" s="59"/>
      <c r="E522" s="59"/>
      <c r="F522" s="141"/>
      <c r="G522" s="141"/>
    </row>
    <row r="523" spans="1:7">
      <c r="A523" s="56"/>
      <c r="B523" s="58"/>
      <c r="C523" s="58"/>
      <c r="D523" s="59"/>
      <c r="E523" s="59"/>
      <c r="F523" s="141"/>
      <c r="G523" s="141"/>
    </row>
    <row r="524" spans="1:7">
      <c r="A524" s="56"/>
      <c r="B524" s="58"/>
      <c r="C524" s="58"/>
      <c r="D524" s="59"/>
      <c r="E524" s="59"/>
      <c r="F524" s="141"/>
      <c r="G524" s="141"/>
    </row>
    <row r="525" spans="1:7">
      <c r="A525" s="56"/>
      <c r="B525" s="58"/>
      <c r="C525" s="58"/>
      <c r="D525" s="59"/>
      <c r="E525" s="59"/>
      <c r="F525" s="141"/>
      <c r="G525" s="141"/>
    </row>
    <row r="526" spans="1:7">
      <c r="A526" s="56"/>
      <c r="B526" s="58"/>
      <c r="C526" s="58"/>
      <c r="D526" s="59"/>
      <c r="E526" s="59"/>
      <c r="F526" s="141"/>
      <c r="G526" s="141"/>
    </row>
    <row r="527" spans="1:7">
      <c r="A527" s="56"/>
      <c r="B527" s="58"/>
      <c r="C527" s="58"/>
      <c r="D527" s="59"/>
      <c r="E527" s="59"/>
      <c r="F527" s="141"/>
      <c r="G527" s="141"/>
    </row>
    <row r="528" spans="1:7">
      <c r="A528" s="56"/>
      <c r="B528" s="58"/>
      <c r="C528" s="58"/>
      <c r="D528" s="59"/>
      <c r="E528" s="59"/>
      <c r="F528" s="141"/>
      <c r="G528" s="141"/>
    </row>
    <row r="529" spans="1:7">
      <c r="A529" s="56"/>
      <c r="B529" s="58"/>
      <c r="C529" s="58"/>
      <c r="D529" s="59"/>
      <c r="E529" s="59"/>
      <c r="F529" s="141"/>
      <c r="G529" s="141"/>
    </row>
    <row r="530" spans="1:7">
      <c r="A530" s="56"/>
      <c r="B530" s="58"/>
      <c r="C530" s="58"/>
      <c r="D530" s="59"/>
      <c r="E530" s="59"/>
      <c r="F530" s="141"/>
      <c r="G530" s="141"/>
    </row>
    <row r="531" spans="1:7">
      <c r="A531" s="56"/>
      <c r="B531" s="58"/>
      <c r="C531" s="58"/>
      <c r="D531" s="59"/>
      <c r="E531" s="59"/>
      <c r="F531" s="141"/>
      <c r="G531" s="141"/>
    </row>
    <row r="532" spans="1:7">
      <c r="A532" s="56"/>
      <c r="B532" s="58"/>
      <c r="C532" s="58"/>
      <c r="D532" s="59"/>
      <c r="E532" s="59"/>
      <c r="F532" s="141"/>
      <c r="G532" s="141"/>
    </row>
    <row r="533" spans="1:7">
      <c r="A533" s="56"/>
      <c r="B533" s="58"/>
      <c r="C533" s="58"/>
      <c r="D533" s="59"/>
      <c r="E533" s="59"/>
      <c r="F533" s="141"/>
      <c r="G533" s="141"/>
    </row>
    <row r="534" spans="1:7">
      <c r="A534" s="56"/>
      <c r="B534" s="58"/>
      <c r="C534" s="58"/>
      <c r="D534" s="59"/>
      <c r="E534" s="59"/>
      <c r="F534" s="141"/>
      <c r="G534" s="141"/>
    </row>
    <row r="535" spans="1:7">
      <c r="A535" s="56"/>
      <c r="B535" s="58"/>
      <c r="C535" s="58"/>
      <c r="D535" s="59"/>
      <c r="E535" s="59"/>
      <c r="F535" s="141"/>
      <c r="G535" s="141"/>
    </row>
    <row r="536" spans="1:7">
      <c r="A536" s="56"/>
      <c r="B536" s="58"/>
      <c r="C536" s="58"/>
      <c r="D536" s="59"/>
      <c r="E536" s="59"/>
      <c r="F536" s="141"/>
      <c r="G536" s="141"/>
    </row>
    <row r="537" spans="1:7">
      <c r="A537" s="56"/>
      <c r="B537" s="58"/>
      <c r="C537" s="58"/>
      <c r="D537" s="59"/>
      <c r="E537" s="59"/>
      <c r="F537" s="141"/>
      <c r="G537" s="141"/>
    </row>
    <row r="538" spans="1:7">
      <c r="A538" s="56"/>
      <c r="B538" s="58"/>
      <c r="C538" s="58"/>
      <c r="D538" s="59"/>
      <c r="E538" s="59"/>
      <c r="F538" s="141"/>
      <c r="G538" s="141"/>
    </row>
    <row r="539" spans="1:7">
      <c r="A539" s="56"/>
      <c r="B539" s="58"/>
      <c r="C539" s="58"/>
      <c r="D539" s="59"/>
      <c r="E539" s="59"/>
      <c r="F539" s="141"/>
      <c r="G539" s="141"/>
    </row>
    <row r="540" spans="1:7">
      <c r="A540" s="56"/>
      <c r="B540" s="58"/>
      <c r="C540" s="58"/>
      <c r="D540" s="59"/>
      <c r="E540" s="59"/>
      <c r="F540" s="141"/>
      <c r="G540" s="141"/>
    </row>
    <row r="541" spans="1:7">
      <c r="A541" s="56"/>
      <c r="B541" s="58"/>
      <c r="C541" s="58"/>
      <c r="D541" s="59"/>
      <c r="E541" s="59"/>
      <c r="F541" s="141"/>
      <c r="G541" s="141"/>
    </row>
    <row r="542" spans="1:7">
      <c r="A542" s="56"/>
      <c r="B542" s="58"/>
      <c r="C542" s="58"/>
      <c r="D542" s="59"/>
      <c r="E542" s="59"/>
      <c r="F542" s="141"/>
      <c r="G542" s="141"/>
    </row>
    <row r="543" spans="1:7">
      <c r="A543" s="56"/>
      <c r="B543" s="58"/>
      <c r="C543" s="58"/>
      <c r="D543" s="59"/>
      <c r="E543" s="59"/>
      <c r="F543" s="141"/>
      <c r="G543" s="141"/>
    </row>
    <row r="544" spans="1:7">
      <c r="A544" s="56"/>
      <c r="B544" s="58"/>
      <c r="C544" s="58"/>
      <c r="D544" s="59"/>
      <c r="E544" s="59"/>
      <c r="F544" s="141"/>
      <c r="G544" s="141"/>
    </row>
    <row r="545" spans="1:7">
      <c r="A545" s="56"/>
      <c r="B545" s="58"/>
      <c r="C545" s="58"/>
      <c r="D545" s="59"/>
      <c r="E545" s="59"/>
      <c r="F545" s="141"/>
      <c r="G545" s="141"/>
    </row>
    <row r="546" spans="1:7">
      <c r="A546" s="56"/>
      <c r="B546" s="58"/>
      <c r="C546" s="58"/>
      <c r="D546" s="59"/>
      <c r="E546" s="59"/>
      <c r="F546" s="141"/>
      <c r="G546" s="141"/>
    </row>
    <row r="547" spans="1:7">
      <c r="A547" s="56"/>
      <c r="B547" s="58"/>
      <c r="C547" s="58"/>
      <c r="D547" s="59"/>
      <c r="E547" s="59"/>
      <c r="F547" s="141"/>
      <c r="G547" s="141"/>
    </row>
    <row r="548" spans="1:7">
      <c r="A548" s="56"/>
      <c r="B548" s="58"/>
      <c r="C548" s="58"/>
      <c r="D548" s="59"/>
      <c r="E548" s="59"/>
      <c r="F548" s="141"/>
      <c r="G548" s="141"/>
    </row>
    <row r="549" spans="1:7">
      <c r="A549" s="56"/>
      <c r="B549" s="58"/>
      <c r="C549" s="58"/>
      <c r="D549" s="59"/>
      <c r="E549" s="59"/>
      <c r="F549" s="141"/>
      <c r="G549" s="141"/>
    </row>
    <row r="550" spans="1:7">
      <c r="A550" s="56"/>
      <c r="B550" s="58"/>
      <c r="C550" s="58"/>
      <c r="D550" s="59"/>
      <c r="E550" s="59"/>
      <c r="F550" s="141"/>
      <c r="G550" s="141"/>
    </row>
    <row r="551" spans="1:7">
      <c r="A551" s="56"/>
      <c r="B551" s="58"/>
      <c r="C551" s="58"/>
      <c r="D551" s="59"/>
      <c r="E551" s="59"/>
      <c r="F551" s="141"/>
      <c r="G551" s="141"/>
    </row>
    <row r="552" spans="1:7">
      <c r="A552" s="56"/>
      <c r="B552" s="58"/>
      <c r="C552" s="58"/>
      <c r="D552" s="59"/>
      <c r="E552" s="59"/>
      <c r="F552" s="141"/>
      <c r="G552" s="141"/>
    </row>
    <row r="553" spans="1:7">
      <c r="A553" s="56"/>
      <c r="B553" s="58"/>
      <c r="C553" s="58"/>
      <c r="D553" s="59"/>
      <c r="E553" s="59"/>
      <c r="F553" s="141"/>
      <c r="G553" s="141"/>
    </row>
    <row r="554" spans="1:7">
      <c r="A554" s="56"/>
      <c r="B554" s="58"/>
      <c r="C554" s="58"/>
      <c r="D554" s="59"/>
      <c r="E554" s="59"/>
      <c r="F554" s="141"/>
      <c r="G554" s="141"/>
    </row>
    <row r="555" spans="1:7">
      <c r="A555" s="56"/>
      <c r="B555" s="58"/>
      <c r="C555" s="58"/>
      <c r="D555" s="59"/>
      <c r="E555" s="59"/>
      <c r="F555" s="141"/>
      <c r="G555" s="141"/>
    </row>
    <row r="556" spans="1:7">
      <c r="A556" s="56"/>
      <c r="B556" s="58"/>
      <c r="C556" s="58"/>
      <c r="D556" s="59"/>
      <c r="E556" s="59"/>
      <c r="F556" s="141"/>
      <c r="G556" s="141"/>
    </row>
    <row r="557" spans="1:7">
      <c r="A557" s="56"/>
      <c r="B557" s="58"/>
      <c r="C557" s="58"/>
      <c r="D557" s="59"/>
      <c r="E557" s="59"/>
      <c r="F557" s="141"/>
      <c r="G557" s="141"/>
    </row>
    <row r="558" spans="1:7">
      <c r="A558" s="56"/>
      <c r="B558" s="58"/>
      <c r="C558" s="58"/>
      <c r="D558" s="59"/>
      <c r="E558" s="59"/>
      <c r="F558" s="141"/>
      <c r="G558" s="141"/>
    </row>
    <row r="559" spans="1:7">
      <c r="A559" s="56"/>
      <c r="B559" s="58"/>
      <c r="C559" s="58"/>
      <c r="D559" s="59"/>
      <c r="E559" s="59"/>
      <c r="F559" s="141"/>
      <c r="G559" s="141"/>
    </row>
    <row r="560" spans="1:7">
      <c r="A560" s="56"/>
      <c r="B560" s="58"/>
      <c r="C560" s="58"/>
      <c r="D560" s="59"/>
      <c r="E560" s="59"/>
      <c r="F560" s="141"/>
      <c r="G560" s="141"/>
    </row>
    <row r="561" spans="1:7">
      <c r="A561" s="56"/>
      <c r="B561" s="58"/>
      <c r="C561" s="58"/>
      <c r="D561" s="59"/>
      <c r="E561" s="59"/>
      <c r="F561" s="141"/>
      <c r="G561" s="141"/>
    </row>
    <row r="562" spans="1:7">
      <c r="A562" s="56"/>
      <c r="B562" s="58"/>
      <c r="C562" s="58"/>
      <c r="D562" s="59"/>
      <c r="E562" s="59"/>
      <c r="F562" s="141"/>
      <c r="G562" s="141"/>
    </row>
    <row r="563" spans="1:7">
      <c r="A563" s="56"/>
      <c r="B563" s="58"/>
      <c r="C563" s="58"/>
      <c r="D563" s="59"/>
      <c r="E563" s="59"/>
      <c r="F563" s="141"/>
      <c r="G563" s="141"/>
    </row>
    <row r="564" spans="1:7">
      <c r="A564" s="56"/>
      <c r="B564" s="58"/>
      <c r="C564" s="58"/>
      <c r="D564" s="59"/>
      <c r="E564" s="59"/>
      <c r="F564" s="141"/>
      <c r="G564" s="141"/>
    </row>
    <row r="565" spans="1:7">
      <c r="A565" s="56"/>
      <c r="B565" s="58"/>
      <c r="C565" s="58"/>
      <c r="D565" s="59"/>
      <c r="E565" s="59"/>
      <c r="F565" s="141"/>
      <c r="G565" s="141"/>
    </row>
    <row r="566" spans="1:7">
      <c r="A566" s="56"/>
      <c r="B566" s="58"/>
      <c r="C566" s="58"/>
      <c r="D566" s="59"/>
      <c r="E566" s="59"/>
      <c r="F566" s="141"/>
      <c r="G566" s="141"/>
    </row>
    <row r="567" spans="1:7">
      <c r="A567" s="56"/>
      <c r="B567" s="58"/>
      <c r="C567" s="58"/>
      <c r="D567" s="59"/>
      <c r="E567" s="59"/>
      <c r="F567" s="141"/>
      <c r="G567" s="141"/>
    </row>
    <row r="568" spans="1:7">
      <c r="A568" s="56"/>
      <c r="B568" s="58"/>
      <c r="C568" s="58"/>
      <c r="D568" s="59"/>
      <c r="E568" s="59"/>
      <c r="F568" s="141"/>
      <c r="G568" s="141"/>
    </row>
    <row r="569" spans="1:7">
      <c r="A569" s="56"/>
      <c r="B569" s="58"/>
      <c r="C569" s="58"/>
      <c r="D569" s="59"/>
      <c r="E569" s="59"/>
      <c r="F569" s="141"/>
      <c r="G569" s="141"/>
    </row>
    <row r="570" spans="1:7">
      <c r="A570" s="56"/>
      <c r="B570" s="58"/>
      <c r="C570" s="58"/>
      <c r="D570" s="59"/>
      <c r="E570" s="59"/>
      <c r="F570" s="141"/>
      <c r="G570" s="141"/>
    </row>
    <row r="571" spans="1:7">
      <c r="A571" s="56"/>
      <c r="B571" s="58"/>
      <c r="C571" s="58"/>
      <c r="D571" s="59"/>
      <c r="E571" s="59"/>
      <c r="F571" s="141"/>
      <c r="G571" s="141"/>
    </row>
    <row r="572" spans="1:7">
      <c r="A572" s="56"/>
      <c r="B572" s="58"/>
      <c r="C572" s="58"/>
      <c r="D572" s="59"/>
      <c r="E572" s="59"/>
      <c r="F572" s="141"/>
      <c r="G572" s="141"/>
    </row>
    <row r="573" spans="1:7">
      <c r="A573" s="56"/>
      <c r="B573" s="58"/>
      <c r="C573" s="58"/>
      <c r="D573" s="59"/>
      <c r="E573" s="59"/>
      <c r="F573" s="141"/>
      <c r="G573" s="141"/>
    </row>
    <row r="574" spans="1:7">
      <c r="A574" s="56"/>
      <c r="B574" s="58"/>
      <c r="C574" s="58"/>
      <c r="D574" s="59"/>
      <c r="E574" s="59"/>
      <c r="F574" s="141"/>
      <c r="G574" s="141"/>
    </row>
    <row r="575" spans="1:7">
      <c r="A575" s="56"/>
      <c r="B575" s="58"/>
      <c r="C575" s="58"/>
      <c r="D575" s="59"/>
      <c r="E575" s="59"/>
      <c r="F575" s="141"/>
      <c r="G575" s="141"/>
    </row>
    <row r="576" spans="1:7">
      <c r="A576" s="56"/>
      <c r="B576" s="58"/>
      <c r="C576" s="58"/>
      <c r="D576" s="59"/>
      <c r="E576" s="59"/>
      <c r="F576" s="141"/>
      <c r="G576" s="141"/>
    </row>
    <row r="577" spans="1:7">
      <c r="A577" s="56"/>
      <c r="B577" s="58"/>
      <c r="C577" s="58"/>
      <c r="D577" s="59"/>
      <c r="E577" s="59"/>
      <c r="F577" s="141"/>
      <c r="G577" s="141"/>
    </row>
    <row r="578" spans="1:7">
      <c r="A578" s="56"/>
      <c r="B578" s="58"/>
      <c r="C578" s="58"/>
      <c r="D578" s="59"/>
      <c r="E578" s="59"/>
      <c r="F578" s="141"/>
      <c r="G578" s="141"/>
    </row>
    <row r="579" spans="1:7">
      <c r="A579" s="56"/>
      <c r="B579" s="58"/>
      <c r="C579" s="58"/>
      <c r="D579" s="59"/>
      <c r="E579" s="59"/>
      <c r="F579" s="141"/>
      <c r="G579" s="141"/>
    </row>
    <row r="580" spans="1:7">
      <c r="A580" s="56"/>
      <c r="B580" s="58"/>
      <c r="C580" s="58"/>
      <c r="D580" s="59"/>
      <c r="E580" s="59"/>
      <c r="F580" s="141"/>
      <c r="G580" s="141"/>
    </row>
    <row r="581" spans="1:7">
      <c r="A581" s="56"/>
      <c r="B581" s="58"/>
      <c r="C581" s="58"/>
      <c r="D581" s="59"/>
      <c r="E581" s="59"/>
      <c r="F581" s="141"/>
      <c r="G581" s="141"/>
    </row>
    <row r="582" spans="1:7">
      <c r="A582" s="56"/>
      <c r="B582" s="58"/>
      <c r="C582" s="58"/>
      <c r="D582" s="59"/>
      <c r="E582" s="59"/>
      <c r="F582" s="141"/>
      <c r="G582" s="141"/>
    </row>
    <row r="583" spans="1:7">
      <c r="A583" s="56"/>
      <c r="B583" s="58"/>
      <c r="C583" s="58"/>
      <c r="D583" s="59"/>
      <c r="E583" s="59"/>
      <c r="F583" s="141"/>
      <c r="G583" s="141"/>
    </row>
    <row r="584" spans="1:7">
      <c r="A584" s="56"/>
      <c r="B584" s="58"/>
      <c r="C584" s="58"/>
      <c r="D584" s="59"/>
      <c r="E584" s="59"/>
      <c r="F584" s="141"/>
      <c r="G584" s="141"/>
    </row>
    <row r="585" spans="1:7">
      <c r="A585" s="56"/>
      <c r="B585" s="58"/>
      <c r="C585" s="58"/>
      <c r="D585" s="59"/>
      <c r="E585" s="59"/>
      <c r="F585" s="141"/>
      <c r="G585" s="141"/>
    </row>
    <row r="586" spans="1:7">
      <c r="A586" s="56"/>
      <c r="B586" s="58"/>
      <c r="C586" s="58"/>
      <c r="D586" s="59"/>
      <c r="E586" s="59"/>
      <c r="F586" s="141"/>
      <c r="G586" s="141"/>
    </row>
    <row r="587" spans="1:7">
      <c r="A587" s="56"/>
      <c r="B587" s="58"/>
      <c r="C587" s="58"/>
      <c r="D587" s="59"/>
      <c r="E587" s="59"/>
      <c r="F587" s="141"/>
      <c r="G587" s="141"/>
    </row>
    <row r="588" spans="1:7">
      <c r="A588" s="56"/>
      <c r="B588" s="58"/>
      <c r="C588" s="58"/>
      <c r="D588" s="59"/>
      <c r="E588" s="59"/>
      <c r="F588" s="141"/>
      <c r="G588" s="141"/>
    </row>
    <row r="589" spans="1:7">
      <c r="A589" s="56"/>
      <c r="B589" s="58"/>
      <c r="C589" s="58"/>
      <c r="D589" s="59"/>
      <c r="E589" s="59"/>
      <c r="F589" s="141"/>
      <c r="G589" s="141"/>
    </row>
    <row r="590" spans="1:7">
      <c r="A590" s="56"/>
      <c r="B590" s="58"/>
      <c r="C590" s="58"/>
      <c r="D590" s="59"/>
      <c r="E590" s="59"/>
      <c r="F590" s="141"/>
      <c r="G590" s="141"/>
    </row>
    <row r="591" spans="1:7">
      <c r="A591" s="56"/>
      <c r="B591" s="58"/>
      <c r="C591" s="58"/>
      <c r="D591" s="59"/>
      <c r="E591" s="59"/>
      <c r="F591" s="141"/>
      <c r="G591" s="141"/>
    </row>
    <row r="592" spans="1:7">
      <c r="A592" s="56"/>
      <c r="B592" s="58"/>
      <c r="C592" s="58"/>
      <c r="D592" s="59"/>
      <c r="E592" s="59"/>
      <c r="F592" s="141"/>
      <c r="G592" s="141"/>
    </row>
    <row r="593" spans="1:7">
      <c r="A593" s="56"/>
      <c r="B593" s="58"/>
      <c r="C593" s="58"/>
      <c r="D593" s="59"/>
      <c r="E593" s="59"/>
      <c r="F593" s="141"/>
      <c r="G593" s="141"/>
    </row>
    <row r="594" spans="1:7">
      <c r="A594" s="56"/>
      <c r="B594" s="58"/>
      <c r="C594" s="58"/>
      <c r="D594" s="59"/>
      <c r="E594" s="59"/>
      <c r="F594" s="141"/>
      <c r="G594" s="141"/>
    </row>
    <row r="595" spans="1:7">
      <c r="A595" s="56"/>
      <c r="B595" s="58"/>
      <c r="C595" s="58"/>
      <c r="D595" s="59"/>
      <c r="E595" s="59"/>
      <c r="F595" s="141"/>
      <c r="G595" s="141"/>
    </row>
    <row r="596" spans="1:7">
      <c r="A596" s="56"/>
      <c r="B596" s="58"/>
      <c r="C596" s="58"/>
      <c r="D596" s="59"/>
      <c r="E596" s="59"/>
      <c r="F596" s="141"/>
      <c r="G596" s="141"/>
    </row>
    <row r="597" spans="1:7">
      <c r="A597" s="56"/>
      <c r="B597" s="58"/>
      <c r="C597" s="58"/>
      <c r="D597" s="59"/>
      <c r="E597" s="59"/>
      <c r="F597" s="141"/>
      <c r="G597" s="141"/>
    </row>
    <row r="598" spans="1:7">
      <c r="A598" s="56"/>
      <c r="B598" s="58"/>
      <c r="C598" s="58"/>
      <c r="D598" s="59"/>
      <c r="E598" s="59"/>
      <c r="F598" s="141"/>
      <c r="G598" s="141"/>
    </row>
    <row r="599" spans="1:7">
      <c r="A599" s="56"/>
      <c r="B599" s="58"/>
      <c r="C599" s="58"/>
      <c r="D599" s="59"/>
      <c r="E599" s="59"/>
      <c r="F599" s="141"/>
      <c r="G599" s="141"/>
    </row>
    <row r="600" spans="1:7">
      <c r="A600" s="56"/>
      <c r="B600" s="58"/>
      <c r="C600" s="58"/>
      <c r="D600" s="59"/>
      <c r="E600" s="59"/>
      <c r="F600" s="141"/>
      <c r="G600" s="141"/>
    </row>
    <row r="601" spans="1:7">
      <c r="A601" s="56"/>
      <c r="B601" s="58"/>
      <c r="C601" s="58"/>
      <c r="D601" s="59"/>
      <c r="E601" s="59"/>
      <c r="F601" s="141"/>
      <c r="G601" s="141"/>
    </row>
    <row r="602" spans="1:7">
      <c r="A602" s="56"/>
      <c r="B602" s="58"/>
      <c r="C602" s="58"/>
      <c r="D602" s="59"/>
      <c r="E602" s="59"/>
      <c r="F602" s="141"/>
      <c r="G602" s="141"/>
    </row>
    <row r="603" spans="1:7">
      <c r="A603" s="56"/>
      <c r="B603" s="58"/>
      <c r="C603" s="58"/>
      <c r="D603" s="59"/>
      <c r="E603" s="59"/>
      <c r="F603" s="141"/>
      <c r="G603" s="141"/>
    </row>
    <row r="604" spans="1:7">
      <c r="A604" s="56"/>
      <c r="B604" s="58"/>
      <c r="C604" s="58"/>
      <c r="D604" s="59"/>
      <c r="E604" s="59"/>
      <c r="F604" s="141"/>
      <c r="G604" s="141"/>
    </row>
    <row r="605" spans="1:7">
      <c r="A605" s="56"/>
      <c r="B605" s="58"/>
      <c r="C605" s="58"/>
      <c r="D605" s="59"/>
      <c r="E605" s="59"/>
      <c r="F605" s="141"/>
      <c r="G605" s="141"/>
    </row>
    <row r="606" spans="1:7">
      <c r="A606" s="56"/>
      <c r="B606" s="58"/>
      <c r="C606" s="58"/>
      <c r="D606" s="59"/>
      <c r="E606" s="59"/>
      <c r="F606" s="141"/>
      <c r="G606" s="141"/>
    </row>
    <row r="607" spans="1:7">
      <c r="A607" s="56"/>
      <c r="B607" s="58"/>
      <c r="C607" s="58"/>
      <c r="D607" s="59"/>
      <c r="E607" s="59"/>
      <c r="F607" s="141"/>
      <c r="G607" s="141"/>
    </row>
    <row r="608" spans="1:7">
      <c r="A608" s="56"/>
      <c r="B608" s="58"/>
      <c r="C608" s="58"/>
      <c r="D608" s="59"/>
      <c r="E608" s="59"/>
      <c r="F608" s="141"/>
      <c r="G608" s="141"/>
    </row>
    <row r="609" spans="1:7">
      <c r="A609" s="56"/>
      <c r="B609" s="58"/>
      <c r="C609" s="58"/>
      <c r="D609" s="59"/>
      <c r="E609" s="59"/>
      <c r="F609" s="141"/>
      <c r="G609" s="141"/>
    </row>
    <row r="610" spans="1:7">
      <c r="A610" s="56"/>
      <c r="B610" s="58"/>
      <c r="C610" s="58"/>
      <c r="D610" s="59"/>
      <c r="E610" s="59"/>
      <c r="F610" s="141"/>
      <c r="G610" s="141"/>
    </row>
    <row r="611" spans="1:7">
      <c r="A611" s="56"/>
      <c r="B611" s="58"/>
      <c r="C611" s="58"/>
      <c r="D611" s="59"/>
      <c r="E611" s="59"/>
      <c r="F611" s="141"/>
      <c r="G611" s="141"/>
    </row>
    <row r="612" spans="1:7">
      <c r="A612" s="56"/>
      <c r="B612" s="58"/>
      <c r="C612" s="58"/>
      <c r="D612" s="59"/>
      <c r="E612" s="59"/>
      <c r="F612" s="141"/>
      <c r="G612" s="141"/>
    </row>
    <row r="613" spans="1:7">
      <c r="A613" s="56"/>
      <c r="B613" s="58"/>
      <c r="C613" s="58"/>
      <c r="D613" s="59"/>
      <c r="E613" s="59"/>
      <c r="F613" s="141"/>
      <c r="G613" s="141"/>
    </row>
    <row r="614" spans="1:7">
      <c r="A614" s="56"/>
      <c r="B614" s="58"/>
      <c r="C614" s="58"/>
      <c r="D614" s="59"/>
      <c r="E614" s="59"/>
      <c r="F614" s="141"/>
      <c r="G614" s="141"/>
    </row>
    <row r="615" spans="1:7">
      <c r="A615" s="56"/>
      <c r="B615" s="58"/>
      <c r="C615" s="58"/>
      <c r="D615" s="59"/>
      <c r="E615" s="59"/>
      <c r="F615" s="141"/>
      <c r="G615" s="141"/>
    </row>
    <row r="616" spans="1:7">
      <c r="A616" s="56"/>
      <c r="B616" s="58"/>
      <c r="C616" s="58"/>
      <c r="D616" s="59"/>
      <c r="E616" s="59"/>
      <c r="F616" s="141"/>
      <c r="G616" s="141"/>
    </row>
    <row r="617" spans="1:7">
      <c r="A617" s="56"/>
      <c r="B617" s="58"/>
      <c r="C617" s="58"/>
      <c r="D617" s="59"/>
      <c r="E617" s="59"/>
      <c r="F617" s="141"/>
      <c r="G617" s="141"/>
    </row>
    <row r="618" spans="1:7">
      <c r="A618" s="56"/>
      <c r="B618" s="58"/>
      <c r="C618" s="58"/>
      <c r="D618" s="59"/>
      <c r="E618" s="59"/>
      <c r="F618" s="141"/>
      <c r="G618" s="141"/>
    </row>
    <row r="619" spans="1:7">
      <c r="A619" s="56"/>
      <c r="B619" s="58"/>
      <c r="C619" s="58"/>
      <c r="D619" s="59"/>
      <c r="E619" s="59"/>
      <c r="F619" s="141"/>
      <c r="G619" s="141"/>
    </row>
    <row r="620" spans="1:7">
      <c r="A620" s="56"/>
      <c r="B620" s="58"/>
      <c r="C620" s="58"/>
      <c r="D620" s="59"/>
      <c r="E620" s="59"/>
      <c r="F620" s="141"/>
      <c r="G620" s="141"/>
    </row>
    <row r="621" spans="1:7">
      <c r="A621" s="56"/>
      <c r="B621" s="58"/>
      <c r="C621" s="58"/>
      <c r="D621" s="59"/>
      <c r="E621" s="59"/>
      <c r="F621" s="141"/>
      <c r="G621" s="141"/>
    </row>
    <row r="622" spans="1:7">
      <c r="A622" s="56"/>
      <c r="B622" s="58"/>
      <c r="C622" s="58"/>
      <c r="D622" s="59"/>
      <c r="E622" s="59"/>
      <c r="F622" s="141"/>
      <c r="G622" s="141"/>
    </row>
    <row r="623" spans="1:7">
      <c r="A623" s="56"/>
      <c r="B623" s="58"/>
      <c r="C623" s="58"/>
      <c r="D623" s="59"/>
      <c r="E623" s="59"/>
      <c r="F623" s="141"/>
      <c r="G623" s="141"/>
    </row>
    <row r="624" spans="1:7">
      <c r="A624" s="56"/>
      <c r="B624" s="58"/>
      <c r="C624" s="58"/>
      <c r="D624" s="59"/>
      <c r="E624" s="59"/>
      <c r="F624" s="141"/>
      <c r="G624" s="141"/>
    </row>
    <row r="625" spans="1:7">
      <c r="A625" s="56"/>
      <c r="B625" s="58"/>
      <c r="C625" s="58"/>
      <c r="D625" s="59"/>
      <c r="E625" s="59"/>
      <c r="F625" s="141"/>
      <c r="G625" s="141"/>
    </row>
    <row r="626" spans="1:7">
      <c r="A626" s="56"/>
      <c r="B626" s="58"/>
      <c r="C626" s="58"/>
      <c r="D626" s="59"/>
      <c r="E626" s="59"/>
      <c r="F626" s="141"/>
      <c r="G626" s="141"/>
    </row>
    <row r="627" spans="1:7">
      <c r="A627" s="56"/>
      <c r="B627" s="58"/>
      <c r="C627" s="58"/>
      <c r="D627" s="59"/>
      <c r="E627" s="59"/>
      <c r="F627" s="141"/>
      <c r="G627" s="141"/>
    </row>
    <row r="628" spans="1:7">
      <c r="A628" s="56"/>
      <c r="B628" s="58"/>
      <c r="C628" s="58"/>
      <c r="D628" s="59"/>
      <c r="E628" s="59"/>
      <c r="F628" s="141"/>
      <c r="G628" s="141"/>
    </row>
    <row r="629" spans="1:7">
      <c r="A629" s="56"/>
      <c r="B629" s="58"/>
      <c r="C629" s="58"/>
      <c r="D629" s="59"/>
      <c r="E629" s="59"/>
      <c r="F629" s="141"/>
      <c r="G629" s="141"/>
    </row>
    <row r="630" spans="1:7">
      <c r="A630" s="56"/>
      <c r="B630" s="58"/>
      <c r="C630" s="58"/>
      <c r="D630" s="59"/>
      <c r="E630" s="59"/>
      <c r="F630" s="141"/>
      <c r="G630" s="141"/>
    </row>
    <row r="631" spans="1:7">
      <c r="A631" s="56"/>
      <c r="B631" s="58"/>
      <c r="C631" s="58"/>
      <c r="D631" s="59"/>
      <c r="E631" s="59"/>
      <c r="F631" s="141"/>
      <c r="G631" s="141"/>
    </row>
    <row r="632" spans="1:7">
      <c r="A632" s="56"/>
      <c r="B632" s="58"/>
      <c r="C632" s="58"/>
      <c r="D632" s="59"/>
      <c r="E632" s="59"/>
      <c r="F632" s="141"/>
      <c r="G632" s="141"/>
    </row>
    <row r="633" spans="1:7">
      <c r="A633" s="56"/>
      <c r="B633" s="58"/>
      <c r="C633" s="58"/>
      <c r="D633" s="59"/>
      <c r="E633" s="59"/>
      <c r="F633" s="141"/>
      <c r="G633" s="141"/>
    </row>
    <row r="634" spans="1:7">
      <c r="A634" s="56"/>
      <c r="B634" s="58"/>
      <c r="C634" s="58"/>
      <c r="D634" s="59"/>
      <c r="E634" s="59"/>
      <c r="F634" s="141"/>
      <c r="G634" s="141"/>
    </row>
    <row r="635" spans="1:7">
      <c r="A635" s="56"/>
      <c r="B635" s="58"/>
      <c r="C635" s="58"/>
      <c r="D635" s="59"/>
      <c r="E635" s="59"/>
      <c r="F635" s="141"/>
      <c r="G635" s="141"/>
    </row>
    <row r="636" spans="1:7">
      <c r="A636" s="56"/>
      <c r="B636" s="58"/>
      <c r="C636" s="58"/>
      <c r="D636" s="59"/>
      <c r="E636" s="59"/>
      <c r="F636" s="141"/>
      <c r="G636" s="141"/>
    </row>
    <row r="637" spans="1:7">
      <c r="A637" s="56"/>
      <c r="B637" s="58"/>
      <c r="C637" s="58"/>
      <c r="D637" s="59"/>
      <c r="E637" s="59"/>
      <c r="F637" s="141"/>
      <c r="G637" s="141"/>
    </row>
    <row r="638" spans="1:7">
      <c r="A638" s="56"/>
      <c r="B638" s="58"/>
      <c r="C638" s="58"/>
      <c r="D638" s="59"/>
      <c r="E638" s="59"/>
      <c r="F638" s="141"/>
      <c r="G638" s="141"/>
    </row>
    <row r="639" spans="1:7">
      <c r="A639" s="56"/>
      <c r="B639" s="58"/>
      <c r="C639" s="58"/>
      <c r="D639" s="59"/>
      <c r="E639" s="59"/>
      <c r="F639" s="141"/>
      <c r="G639" s="141"/>
    </row>
    <row r="640" spans="1:7">
      <c r="A640" s="56"/>
      <c r="B640" s="58"/>
      <c r="C640" s="58"/>
      <c r="D640" s="59"/>
      <c r="E640" s="59"/>
      <c r="F640" s="141"/>
      <c r="G640" s="141"/>
    </row>
    <row r="641" spans="1:7">
      <c r="A641" s="56"/>
      <c r="B641" s="58"/>
      <c r="C641" s="58"/>
      <c r="D641" s="59"/>
      <c r="E641" s="59"/>
      <c r="F641" s="141"/>
      <c r="G641" s="141"/>
    </row>
    <row r="642" spans="1:7">
      <c r="A642" s="56"/>
      <c r="B642" s="58"/>
      <c r="C642" s="58"/>
      <c r="D642" s="59"/>
      <c r="E642" s="59"/>
      <c r="F642" s="141"/>
      <c r="G642" s="141"/>
    </row>
    <row r="643" spans="1:7">
      <c r="A643" s="56"/>
      <c r="B643" s="58"/>
      <c r="C643" s="58"/>
      <c r="D643" s="59"/>
      <c r="E643" s="59"/>
      <c r="F643" s="141"/>
      <c r="G643" s="141"/>
    </row>
    <row r="644" spans="1:7">
      <c r="A644" s="56"/>
      <c r="B644" s="58"/>
      <c r="C644" s="58"/>
      <c r="D644" s="59"/>
      <c r="E644" s="59"/>
      <c r="F644" s="141"/>
      <c r="G644" s="141"/>
    </row>
    <row r="645" spans="1:7">
      <c r="A645" s="56"/>
      <c r="B645" s="58"/>
      <c r="C645" s="58"/>
      <c r="D645" s="59"/>
      <c r="E645" s="59"/>
      <c r="F645" s="141"/>
      <c r="G645" s="141"/>
    </row>
    <row r="646" spans="1:7">
      <c r="A646" s="56"/>
      <c r="B646" s="58"/>
      <c r="C646" s="58"/>
      <c r="D646" s="59"/>
      <c r="E646" s="59"/>
      <c r="F646" s="141"/>
      <c r="G646" s="141"/>
    </row>
    <row r="647" spans="1:7">
      <c r="A647" s="56"/>
      <c r="B647" s="58"/>
      <c r="C647" s="58"/>
      <c r="D647" s="59"/>
      <c r="E647" s="59"/>
      <c r="F647" s="141"/>
      <c r="G647" s="141"/>
    </row>
    <row r="648" spans="1:7">
      <c r="A648" s="56"/>
      <c r="B648" s="58"/>
      <c r="C648" s="58"/>
      <c r="D648" s="59"/>
      <c r="E648" s="59"/>
      <c r="F648" s="141"/>
      <c r="G648" s="141"/>
    </row>
    <row r="649" spans="1:7">
      <c r="A649" s="56"/>
      <c r="B649" s="58"/>
      <c r="C649" s="58"/>
      <c r="D649" s="59"/>
      <c r="E649" s="59"/>
      <c r="F649" s="141"/>
      <c r="G649" s="141"/>
    </row>
    <row r="650" spans="1:7">
      <c r="A650" s="56"/>
      <c r="B650" s="58"/>
      <c r="C650" s="58"/>
      <c r="D650" s="59"/>
      <c r="E650" s="59"/>
      <c r="F650" s="141"/>
      <c r="G650" s="141"/>
    </row>
    <row r="651" spans="1:7">
      <c r="A651" s="56"/>
      <c r="B651" s="58"/>
      <c r="C651" s="58"/>
      <c r="D651" s="59"/>
      <c r="E651" s="59"/>
      <c r="F651" s="141"/>
      <c r="G651" s="141"/>
    </row>
    <row r="652" spans="1:7">
      <c r="A652" s="56"/>
      <c r="B652" s="58"/>
      <c r="C652" s="58"/>
      <c r="D652" s="59"/>
      <c r="E652" s="59"/>
      <c r="F652" s="141"/>
      <c r="G652" s="141"/>
    </row>
    <row r="653" spans="1:7">
      <c r="A653" s="56"/>
      <c r="B653" s="58"/>
      <c r="C653" s="58"/>
      <c r="D653" s="59"/>
      <c r="E653" s="59"/>
      <c r="F653" s="141"/>
      <c r="G653" s="141"/>
    </row>
    <row r="654" spans="1:7">
      <c r="A654" s="56"/>
      <c r="B654" s="58"/>
      <c r="C654" s="58"/>
      <c r="D654" s="59"/>
      <c r="E654" s="59"/>
      <c r="F654" s="141"/>
      <c r="G654" s="141"/>
    </row>
    <row r="655" spans="1:7">
      <c r="A655" s="56"/>
      <c r="B655" s="58"/>
      <c r="C655" s="58"/>
      <c r="D655" s="59"/>
      <c r="E655" s="59"/>
      <c r="F655" s="141"/>
      <c r="G655" s="141"/>
    </row>
    <row r="656" spans="1:7">
      <c r="A656" s="56"/>
      <c r="B656" s="58"/>
      <c r="C656" s="58"/>
      <c r="D656" s="59"/>
      <c r="E656" s="59"/>
      <c r="F656" s="141"/>
      <c r="G656" s="141"/>
    </row>
    <row r="657" spans="1:7">
      <c r="A657" s="56"/>
      <c r="B657" s="58"/>
      <c r="C657" s="58"/>
      <c r="D657" s="59"/>
      <c r="E657" s="59"/>
      <c r="F657" s="141"/>
      <c r="G657" s="141"/>
    </row>
    <row r="658" spans="1:7">
      <c r="A658" s="56"/>
      <c r="B658" s="58"/>
      <c r="C658" s="58"/>
      <c r="D658" s="59"/>
      <c r="E658" s="59"/>
      <c r="F658" s="141"/>
      <c r="G658" s="141"/>
    </row>
    <row r="659" spans="1:7">
      <c r="A659" s="56"/>
      <c r="B659" s="58"/>
      <c r="C659" s="58"/>
      <c r="D659" s="59"/>
      <c r="E659" s="59"/>
      <c r="F659" s="141"/>
      <c r="G659" s="141"/>
    </row>
    <row r="660" spans="1:7">
      <c r="A660" s="56"/>
      <c r="B660" s="58"/>
      <c r="C660" s="58"/>
      <c r="D660" s="59"/>
      <c r="E660" s="59"/>
      <c r="F660" s="141"/>
      <c r="G660" s="141"/>
    </row>
    <row r="661" spans="1:7">
      <c r="A661" s="56"/>
      <c r="B661" s="58"/>
      <c r="C661" s="58"/>
      <c r="D661" s="59"/>
      <c r="E661" s="59"/>
      <c r="F661" s="141"/>
      <c r="G661" s="141"/>
    </row>
    <row r="662" spans="1:7">
      <c r="A662" s="56"/>
      <c r="B662" s="58"/>
      <c r="C662" s="58"/>
      <c r="D662" s="59"/>
      <c r="E662" s="59"/>
      <c r="F662" s="141"/>
      <c r="G662" s="141"/>
    </row>
    <row r="663" spans="1:7">
      <c r="A663" s="56"/>
      <c r="B663" s="58"/>
      <c r="C663" s="58"/>
      <c r="D663" s="59"/>
      <c r="E663" s="59"/>
      <c r="F663" s="141"/>
      <c r="G663" s="141"/>
    </row>
    <row r="664" spans="1:7">
      <c r="A664" s="56"/>
      <c r="B664" s="58"/>
      <c r="C664" s="58"/>
      <c r="D664" s="59"/>
      <c r="E664" s="59"/>
      <c r="F664" s="141"/>
      <c r="G664" s="141"/>
    </row>
    <row r="665" spans="1:7">
      <c r="A665" s="56"/>
      <c r="B665" s="58"/>
      <c r="C665" s="58"/>
      <c r="D665" s="59"/>
      <c r="E665" s="59"/>
      <c r="F665" s="141"/>
      <c r="G665" s="141"/>
    </row>
    <row r="666" spans="1:7">
      <c r="A666" s="56"/>
      <c r="B666" s="58"/>
      <c r="C666" s="58"/>
      <c r="D666" s="59"/>
      <c r="E666" s="59"/>
      <c r="F666" s="141"/>
      <c r="G666" s="141"/>
    </row>
    <row r="667" spans="1:7">
      <c r="A667" s="56"/>
      <c r="B667" s="58"/>
      <c r="C667" s="58"/>
      <c r="D667" s="59"/>
      <c r="E667" s="59"/>
      <c r="F667" s="141"/>
      <c r="G667" s="141"/>
    </row>
    <row r="668" spans="1:7">
      <c r="A668" s="56"/>
      <c r="B668" s="58"/>
      <c r="C668" s="58"/>
      <c r="D668" s="59"/>
      <c r="E668" s="59"/>
      <c r="F668" s="141"/>
      <c r="G668" s="141"/>
    </row>
    <row r="669" spans="1:7">
      <c r="A669" s="56"/>
      <c r="B669" s="58"/>
      <c r="C669" s="58"/>
      <c r="D669" s="59"/>
      <c r="E669" s="59"/>
      <c r="F669" s="141"/>
      <c r="G669" s="141"/>
    </row>
    <row r="670" spans="1:7">
      <c r="A670" s="56"/>
      <c r="B670" s="58"/>
      <c r="C670" s="58"/>
      <c r="D670" s="59"/>
      <c r="E670" s="59"/>
      <c r="F670" s="141"/>
      <c r="G670" s="141"/>
    </row>
    <row r="671" spans="1:7">
      <c r="A671" s="56"/>
      <c r="B671" s="58"/>
      <c r="C671" s="58"/>
      <c r="D671" s="59"/>
      <c r="E671" s="59"/>
      <c r="F671" s="141"/>
      <c r="G671" s="141"/>
    </row>
    <row r="672" spans="1:7">
      <c r="A672" s="56"/>
      <c r="B672" s="58"/>
      <c r="C672" s="58"/>
      <c r="D672" s="59"/>
      <c r="E672" s="59"/>
      <c r="F672" s="141"/>
      <c r="G672" s="141"/>
    </row>
    <row r="673" spans="1:7">
      <c r="A673" s="56"/>
      <c r="B673" s="58"/>
      <c r="C673" s="58"/>
      <c r="D673" s="59"/>
      <c r="E673" s="59"/>
      <c r="F673" s="141"/>
      <c r="G673" s="141"/>
    </row>
    <row r="674" spans="1:7">
      <c r="A674" s="56"/>
      <c r="B674" s="58"/>
      <c r="C674" s="58"/>
      <c r="D674" s="59"/>
      <c r="E674" s="59"/>
      <c r="F674" s="141"/>
      <c r="G674" s="141"/>
    </row>
    <row r="675" spans="1:7">
      <c r="A675" s="56"/>
      <c r="B675" s="58"/>
      <c r="C675" s="58"/>
      <c r="D675" s="59"/>
      <c r="E675" s="59"/>
      <c r="F675" s="141"/>
      <c r="G675" s="141"/>
    </row>
    <row r="676" spans="1:7">
      <c r="A676" s="56"/>
      <c r="B676" s="58"/>
      <c r="C676" s="58"/>
      <c r="D676" s="59"/>
      <c r="E676" s="59"/>
      <c r="F676" s="141"/>
      <c r="G676" s="141"/>
    </row>
    <row r="677" spans="1:7">
      <c r="A677" s="56"/>
      <c r="B677" s="58"/>
      <c r="C677" s="58"/>
      <c r="D677" s="59"/>
      <c r="E677" s="59"/>
      <c r="F677" s="141"/>
      <c r="G677" s="141"/>
    </row>
    <row r="678" spans="1:7">
      <c r="A678" s="56"/>
      <c r="B678" s="58"/>
      <c r="C678" s="58"/>
      <c r="D678" s="59"/>
      <c r="E678" s="59"/>
      <c r="F678" s="141"/>
      <c r="G678" s="141"/>
    </row>
    <row r="679" spans="1:7">
      <c r="A679" s="56"/>
      <c r="B679" s="58"/>
      <c r="C679" s="58"/>
      <c r="D679" s="59"/>
      <c r="E679" s="59"/>
      <c r="F679" s="141"/>
      <c r="G679" s="141"/>
    </row>
    <row r="680" spans="1:7">
      <c r="A680" s="56"/>
      <c r="B680" s="58"/>
      <c r="C680" s="58"/>
      <c r="D680" s="59"/>
      <c r="E680" s="59"/>
      <c r="F680" s="141"/>
      <c r="G680" s="141"/>
    </row>
    <row r="681" spans="1:7">
      <c r="A681" s="56"/>
      <c r="B681" s="58"/>
      <c r="C681" s="58"/>
      <c r="D681" s="59"/>
      <c r="E681" s="59"/>
      <c r="F681" s="141"/>
      <c r="G681" s="141"/>
    </row>
    <row r="682" spans="1:7">
      <c r="A682" s="56"/>
      <c r="B682" s="58"/>
      <c r="C682" s="58"/>
      <c r="D682" s="59"/>
      <c r="E682" s="59"/>
      <c r="F682" s="141"/>
      <c r="G682" s="141"/>
    </row>
    <row r="683" spans="1:7">
      <c r="A683" s="56"/>
      <c r="B683" s="58"/>
      <c r="C683" s="58"/>
      <c r="D683" s="59"/>
      <c r="E683" s="59"/>
      <c r="F683" s="141"/>
      <c r="G683" s="141"/>
    </row>
    <row r="684" spans="1:7">
      <c r="A684" s="56"/>
      <c r="B684" s="58"/>
      <c r="C684" s="58"/>
      <c r="D684" s="59"/>
      <c r="E684" s="59"/>
      <c r="F684" s="141"/>
      <c r="G684" s="141"/>
    </row>
    <row r="685" spans="1:7">
      <c r="A685" s="56"/>
      <c r="B685" s="58"/>
      <c r="C685" s="58"/>
      <c r="D685" s="59"/>
      <c r="E685" s="59"/>
      <c r="F685" s="141"/>
      <c r="G685" s="141"/>
    </row>
    <row r="686" spans="1:7">
      <c r="A686" s="56"/>
      <c r="B686" s="58"/>
      <c r="C686" s="58"/>
      <c r="D686" s="59"/>
      <c r="E686" s="59"/>
      <c r="F686" s="141"/>
      <c r="G686" s="141"/>
    </row>
    <row r="687" spans="1:7">
      <c r="A687" s="56"/>
      <c r="B687" s="58"/>
      <c r="C687" s="58"/>
      <c r="D687" s="59"/>
      <c r="E687" s="59"/>
      <c r="F687" s="141"/>
      <c r="G687" s="141"/>
    </row>
    <row r="688" spans="1:7">
      <c r="A688" s="56"/>
      <c r="B688" s="58"/>
      <c r="C688" s="58"/>
      <c r="D688" s="59"/>
      <c r="E688" s="59"/>
      <c r="F688" s="141"/>
      <c r="G688" s="141"/>
    </row>
    <row r="689" spans="1:7">
      <c r="A689" s="56"/>
      <c r="B689" s="58"/>
      <c r="C689" s="58"/>
      <c r="D689" s="59"/>
      <c r="E689" s="59"/>
      <c r="F689" s="141"/>
      <c r="G689" s="141"/>
    </row>
    <row r="690" spans="1:7">
      <c r="A690" s="56"/>
      <c r="B690" s="58"/>
      <c r="C690" s="58"/>
      <c r="D690" s="59"/>
      <c r="E690" s="59"/>
      <c r="F690" s="141"/>
      <c r="G690" s="141"/>
    </row>
    <row r="691" spans="1:7">
      <c r="A691" s="56"/>
      <c r="B691" s="58"/>
      <c r="C691" s="58"/>
      <c r="D691" s="59"/>
      <c r="E691" s="59"/>
      <c r="F691" s="141"/>
      <c r="G691" s="141"/>
    </row>
  </sheetData>
  <pageMargins left="0.59055118110236227" right="0.43307086614173229" top="0.39370078740157483" bottom="0.51181102362204722" header="0.31496062992125984" footer="0.31496062992125984"/>
  <pageSetup paperSize="9" scale="83" fitToHeight="0" orientation="portrait" useFirstPageNumber="1" r:id="rId1"/>
  <headerFooter>
    <oddFooter>&amp;C6.&amp;P</oddFooter>
    <firstFooter>&amp;C1.1&amp;P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732"/>
  <sheetViews>
    <sheetView showGridLines="0" view="pageBreakPreview" zoomScaleSheetLayoutView="100" workbookViewId="0">
      <selection activeCell="A4" sqref="A4"/>
    </sheetView>
  </sheetViews>
  <sheetFormatPr defaultColWidth="8.88671875" defaultRowHeight="13.2"/>
  <cols>
    <col min="1" max="1" width="8.33203125" style="68" customWidth="1"/>
    <col min="2" max="2" width="9.44140625" style="48" customWidth="1"/>
    <col min="3" max="3" width="40.44140625" style="48" customWidth="1"/>
    <col min="4" max="4" width="10" style="49" customWidth="1"/>
    <col min="5" max="5" width="13.44140625" style="49" customWidth="1"/>
    <col min="6" max="7" width="13.44140625" style="170" customWidth="1"/>
    <col min="8" max="10" width="8.88671875" style="58"/>
    <col min="11" max="11" width="13.109375" style="58" bestFit="1" customWidth="1"/>
    <col min="12" max="12" width="26.6640625" style="58" customWidth="1"/>
    <col min="13" max="16384" width="8.88671875" style="58"/>
  </cols>
  <sheetData>
    <row r="1" spans="1:7" s="57" customFormat="1">
      <c r="A1" s="320" t="str">
        <f>'P&amp;G - Section 1'!A1</f>
        <v>OR TAMBO DISTRICT MUNICIPALITY</v>
      </c>
      <c r="B1" s="293"/>
      <c r="C1" s="293"/>
      <c r="D1" s="294"/>
      <c r="E1" s="294"/>
      <c r="F1" s="295"/>
      <c r="G1" s="296"/>
    </row>
    <row r="2" spans="1:7">
      <c r="A2" s="297" t="str">
        <f>'P&amp;G - Section 1'!A2</f>
        <v>MTHATHA CENTRAL CORRIDOR REGIONAL BULK WATER SUPPLY – PHASE 1</v>
      </c>
      <c r="B2" s="58"/>
      <c r="C2" s="58"/>
      <c r="D2" s="59"/>
      <c r="E2" s="59"/>
      <c r="F2" s="141"/>
      <c r="G2" s="298"/>
    </row>
    <row r="3" spans="1:7">
      <c r="A3" s="297" t="str">
        <f>'P&amp;G - Section 1'!A3</f>
        <v>CONSTRUCTION OF BULK GRAVITY MAIN FROM LINDILE TO TSHEMESE - CONTRACT 2</v>
      </c>
      <c r="B3" s="58"/>
      <c r="C3" s="58"/>
      <c r="D3" s="59"/>
      <c r="E3" s="59"/>
      <c r="F3" s="141"/>
      <c r="G3" s="298"/>
    </row>
    <row r="4" spans="1:7">
      <c r="A4" s="297" t="str">
        <f>'P&amp;G - Section 1'!A4</f>
        <v>MIS 535 774 B</v>
      </c>
      <c r="B4" s="58"/>
      <c r="C4" s="58"/>
      <c r="D4" s="59"/>
      <c r="E4" s="59"/>
      <c r="F4" s="141"/>
      <c r="G4" s="298"/>
    </row>
    <row r="5" spans="1:7">
      <c r="A5" s="300"/>
      <c r="B5" s="58"/>
      <c r="C5" s="58"/>
      <c r="D5" s="59"/>
      <c r="E5" s="59"/>
      <c r="F5" s="141"/>
      <c r="G5" s="301" t="s">
        <v>122</v>
      </c>
    </row>
    <row r="6" spans="1:7" s="60" customFormat="1" ht="5.4">
      <c r="A6" s="302"/>
      <c r="D6" s="61"/>
      <c r="E6" s="61"/>
      <c r="F6" s="142"/>
      <c r="G6" s="303"/>
    </row>
    <row r="7" spans="1:7" s="54" customFormat="1" ht="5.4">
      <c r="A7" s="32"/>
      <c r="B7" s="32"/>
      <c r="C7" s="32"/>
      <c r="D7" s="32"/>
      <c r="E7" s="32"/>
      <c r="F7" s="143"/>
      <c r="G7" s="143"/>
    </row>
    <row r="8" spans="1:7" s="54" customFormat="1">
      <c r="A8" s="29" t="s">
        <v>0</v>
      </c>
      <c r="B8" s="29" t="s">
        <v>1</v>
      </c>
      <c r="C8" s="29" t="s">
        <v>2</v>
      </c>
      <c r="D8" s="29" t="s">
        <v>3</v>
      </c>
      <c r="E8" s="29" t="s">
        <v>4</v>
      </c>
      <c r="F8" s="144" t="s">
        <v>5</v>
      </c>
      <c r="G8" s="144" t="s">
        <v>6</v>
      </c>
    </row>
    <row r="9" spans="1:7" s="54" customFormat="1">
      <c r="A9" s="29" t="s">
        <v>7</v>
      </c>
      <c r="B9" s="29"/>
      <c r="C9" s="29"/>
      <c r="D9" s="29"/>
      <c r="E9" s="29"/>
      <c r="F9" s="144"/>
      <c r="G9" s="144" t="s">
        <v>8</v>
      </c>
    </row>
    <row r="10" spans="1:7" s="54" customFormat="1" ht="5.4">
      <c r="A10" s="33"/>
      <c r="B10" s="33"/>
      <c r="C10" s="33"/>
      <c r="D10" s="33"/>
      <c r="E10" s="33"/>
      <c r="F10" s="145"/>
      <c r="G10" s="145"/>
    </row>
    <row r="11" spans="1:7" s="54" customFormat="1" ht="5.4">
      <c r="A11" s="257"/>
      <c r="B11" s="257"/>
      <c r="C11" s="257"/>
      <c r="D11" s="257"/>
      <c r="E11" s="257"/>
      <c r="F11" s="258"/>
      <c r="G11" s="258"/>
    </row>
    <row r="12" spans="1:7" s="63" customFormat="1" ht="26.4">
      <c r="A12" s="342">
        <v>7</v>
      </c>
      <c r="B12" s="50" t="s">
        <v>115</v>
      </c>
      <c r="C12" s="50" t="s">
        <v>431</v>
      </c>
      <c r="D12" s="243"/>
      <c r="E12" s="243"/>
      <c r="F12" s="177"/>
      <c r="G12" s="177"/>
    </row>
    <row r="13" spans="1:7" s="63" customFormat="1">
      <c r="A13" s="342"/>
      <c r="B13" s="50"/>
      <c r="C13" s="50"/>
      <c r="D13" s="243"/>
      <c r="E13" s="243"/>
      <c r="F13" s="177"/>
      <c r="G13" s="177"/>
    </row>
    <row r="14" spans="1:7" s="63" customFormat="1" ht="39.6">
      <c r="A14" s="38"/>
      <c r="B14" s="354"/>
      <c r="C14" s="42" t="s">
        <v>123</v>
      </c>
      <c r="D14" s="238"/>
      <c r="E14" s="238"/>
      <c r="F14" s="250"/>
      <c r="G14" s="250"/>
    </row>
    <row r="15" spans="1:7" s="63" customFormat="1">
      <c r="A15" s="38"/>
      <c r="B15" s="243"/>
      <c r="C15" s="242"/>
      <c r="D15" s="238"/>
      <c r="E15" s="238"/>
      <c r="F15" s="250"/>
      <c r="G15" s="250"/>
    </row>
    <row r="16" spans="1:7" s="63" customFormat="1" ht="26.4">
      <c r="A16" s="38"/>
      <c r="B16" s="354"/>
      <c r="C16" s="42" t="s">
        <v>124</v>
      </c>
      <c r="D16" s="238"/>
      <c r="E16" s="238"/>
      <c r="F16" s="250"/>
      <c r="G16" s="250"/>
    </row>
    <row r="17" spans="1:11" s="63" customFormat="1">
      <c r="A17" s="38"/>
      <c r="B17" s="244"/>
      <c r="C17" s="242"/>
      <c r="D17" s="238"/>
      <c r="E17" s="238"/>
      <c r="F17" s="250"/>
      <c r="G17" s="250"/>
    </row>
    <row r="18" spans="1:11" s="63" customFormat="1">
      <c r="A18" s="52"/>
      <c r="B18" s="244"/>
      <c r="C18" s="242"/>
      <c r="D18" s="238"/>
      <c r="E18" s="249"/>
      <c r="F18" s="250"/>
      <c r="G18" s="254"/>
    </row>
    <row r="19" spans="1:11" s="63" customFormat="1">
      <c r="A19" s="336">
        <v>7.1</v>
      </c>
      <c r="B19" s="244"/>
      <c r="C19" s="282" t="s">
        <v>307</v>
      </c>
      <c r="D19" s="238"/>
      <c r="E19" s="238"/>
      <c r="F19" s="250"/>
      <c r="G19" s="250"/>
    </row>
    <row r="20" spans="1:11" s="63" customFormat="1">
      <c r="A20" s="52"/>
      <c r="B20" s="244"/>
      <c r="C20" s="242"/>
      <c r="D20" s="238"/>
      <c r="E20" s="238"/>
      <c r="F20" s="250"/>
      <c r="G20" s="250"/>
    </row>
    <row r="21" spans="1:11" s="245" customFormat="1">
      <c r="A21" s="52" t="s">
        <v>125</v>
      </c>
      <c r="B21" s="244"/>
      <c r="C21" s="242" t="s">
        <v>374</v>
      </c>
      <c r="D21" s="238" t="s">
        <v>49</v>
      </c>
      <c r="E21" s="249">
        <v>1</v>
      </c>
      <c r="F21" s="254"/>
      <c r="G21" s="254"/>
    </row>
    <row r="22" spans="1:11" s="245" customFormat="1">
      <c r="A22" s="52"/>
      <c r="B22" s="244"/>
      <c r="C22" s="242"/>
      <c r="D22" s="238"/>
      <c r="E22" s="249"/>
      <c r="F22" s="250"/>
      <c r="G22" s="250"/>
    </row>
    <row r="23" spans="1:11" s="63" customFormat="1">
      <c r="A23" s="52" t="s">
        <v>126</v>
      </c>
      <c r="B23" s="244"/>
      <c r="C23" s="242" t="s">
        <v>375</v>
      </c>
      <c r="D23" s="238" t="s">
        <v>49</v>
      </c>
      <c r="E23" s="249">
        <v>1</v>
      </c>
      <c r="F23" s="254"/>
      <c r="G23" s="254"/>
      <c r="K23" s="245"/>
    </row>
    <row r="24" spans="1:11" s="63" customFormat="1">
      <c r="A24" s="52"/>
      <c r="B24" s="244"/>
      <c r="C24" s="242"/>
      <c r="D24" s="238"/>
      <c r="E24" s="249"/>
      <c r="F24" s="254"/>
      <c r="G24" s="254"/>
      <c r="K24" s="245"/>
    </row>
    <row r="25" spans="1:11" s="63" customFormat="1">
      <c r="A25" s="52" t="s">
        <v>127</v>
      </c>
      <c r="B25" s="244"/>
      <c r="C25" s="242" t="s">
        <v>376</v>
      </c>
      <c r="D25" s="238" t="s">
        <v>49</v>
      </c>
      <c r="E25" s="249">
        <v>1</v>
      </c>
      <c r="F25" s="254"/>
      <c r="G25" s="254"/>
      <c r="K25" s="245"/>
    </row>
    <row r="26" spans="1:11" s="63" customFormat="1">
      <c r="A26" s="52"/>
      <c r="B26" s="244"/>
      <c r="C26" s="242"/>
      <c r="D26" s="238"/>
      <c r="E26" s="249"/>
      <c r="F26" s="254"/>
      <c r="G26" s="254"/>
      <c r="K26" s="245"/>
    </row>
    <row r="27" spans="1:11" s="63" customFormat="1">
      <c r="A27" s="52" t="s">
        <v>128</v>
      </c>
      <c r="B27" s="244"/>
      <c r="C27" s="242" t="s">
        <v>377</v>
      </c>
      <c r="D27" s="238" t="s">
        <v>49</v>
      </c>
      <c r="E27" s="249">
        <v>1</v>
      </c>
      <c r="F27" s="254"/>
      <c r="G27" s="254"/>
      <c r="K27" s="245"/>
    </row>
    <row r="28" spans="1:11" s="63" customFormat="1">
      <c r="A28" s="52"/>
      <c r="B28" s="244"/>
      <c r="C28" s="242"/>
      <c r="D28" s="238"/>
      <c r="E28" s="249"/>
      <c r="F28" s="254"/>
      <c r="G28" s="254"/>
      <c r="K28" s="245"/>
    </row>
    <row r="29" spans="1:11" s="63" customFormat="1">
      <c r="A29" s="52" t="s">
        <v>129</v>
      </c>
      <c r="B29" s="244"/>
      <c r="C29" s="242" t="s">
        <v>371</v>
      </c>
      <c r="D29" s="238" t="s">
        <v>49</v>
      </c>
      <c r="E29" s="249">
        <v>2</v>
      </c>
      <c r="F29" s="254"/>
      <c r="G29" s="254"/>
      <c r="K29" s="245"/>
    </row>
    <row r="30" spans="1:11" s="63" customFormat="1">
      <c r="A30" s="52"/>
      <c r="B30" s="244"/>
      <c r="C30" s="242"/>
      <c r="D30" s="238"/>
      <c r="E30" s="249"/>
      <c r="F30" s="250"/>
      <c r="G30" s="250"/>
      <c r="K30" s="245"/>
    </row>
    <row r="31" spans="1:11" s="63" customFormat="1">
      <c r="A31" s="52" t="s">
        <v>130</v>
      </c>
      <c r="B31" s="244"/>
      <c r="C31" s="242" t="s">
        <v>356</v>
      </c>
      <c r="D31" s="238" t="s">
        <v>49</v>
      </c>
      <c r="E31" s="249">
        <v>2</v>
      </c>
      <c r="F31" s="254"/>
      <c r="G31" s="254"/>
      <c r="K31" s="245"/>
    </row>
    <row r="32" spans="1:11" s="63" customFormat="1">
      <c r="A32" s="52"/>
      <c r="B32" s="244"/>
      <c r="C32" s="242"/>
      <c r="D32" s="238"/>
      <c r="E32" s="249"/>
      <c r="F32" s="254"/>
      <c r="G32" s="254"/>
      <c r="K32" s="245"/>
    </row>
    <row r="33" spans="1:11" s="63" customFormat="1">
      <c r="A33" s="52" t="s">
        <v>296</v>
      </c>
      <c r="B33" s="244"/>
      <c r="C33" s="242" t="s">
        <v>357</v>
      </c>
      <c r="D33" s="238" t="s">
        <v>49</v>
      </c>
      <c r="E33" s="249">
        <v>1</v>
      </c>
      <c r="F33" s="254"/>
      <c r="G33" s="254"/>
      <c r="K33" s="245"/>
    </row>
    <row r="34" spans="1:11" s="63" customFormat="1">
      <c r="A34" s="52"/>
      <c r="B34" s="244"/>
      <c r="C34" s="242"/>
      <c r="D34" s="238"/>
      <c r="E34" s="249"/>
      <c r="F34" s="254"/>
      <c r="G34" s="254"/>
      <c r="K34" s="245"/>
    </row>
    <row r="35" spans="1:11" s="63" customFormat="1">
      <c r="A35" s="52" t="s">
        <v>297</v>
      </c>
      <c r="B35" s="244"/>
      <c r="C35" s="242" t="s">
        <v>358</v>
      </c>
      <c r="D35" s="238" t="s">
        <v>49</v>
      </c>
      <c r="E35" s="249">
        <v>1</v>
      </c>
      <c r="F35" s="254"/>
      <c r="G35" s="254"/>
      <c r="K35" s="245"/>
    </row>
    <row r="36" spans="1:11" s="63" customFormat="1">
      <c r="A36" s="52"/>
      <c r="B36" s="244"/>
      <c r="C36" s="242"/>
      <c r="D36" s="238"/>
      <c r="E36" s="249"/>
      <c r="F36" s="254"/>
      <c r="G36" s="254"/>
      <c r="K36" s="245"/>
    </row>
    <row r="37" spans="1:11" s="63" customFormat="1">
      <c r="A37" s="52" t="s">
        <v>298</v>
      </c>
      <c r="B37" s="244"/>
      <c r="C37" s="242" t="s">
        <v>359</v>
      </c>
      <c r="D37" s="238" t="s">
        <v>49</v>
      </c>
      <c r="E37" s="249">
        <v>0</v>
      </c>
      <c r="F37" s="254"/>
      <c r="G37" s="254" t="s">
        <v>186</v>
      </c>
      <c r="K37" s="245"/>
    </row>
    <row r="38" spans="1:11" s="63" customFormat="1">
      <c r="A38" s="52"/>
      <c r="B38" s="244"/>
      <c r="C38" s="242"/>
      <c r="D38" s="238"/>
      <c r="E38" s="249"/>
      <c r="F38" s="254"/>
      <c r="G38" s="254"/>
      <c r="K38" s="245"/>
    </row>
    <row r="39" spans="1:11" s="63" customFormat="1">
      <c r="A39" s="52" t="s">
        <v>294</v>
      </c>
      <c r="B39" s="244"/>
      <c r="C39" s="242" t="s">
        <v>360</v>
      </c>
      <c r="D39" s="238" t="s">
        <v>49</v>
      </c>
      <c r="E39" s="249">
        <v>0</v>
      </c>
      <c r="F39" s="254"/>
      <c r="G39" s="254" t="s">
        <v>186</v>
      </c>
      <c r="K39" s="245"/>
    </row>
    <row r="40" spans="1:11" s="63" customFormat="1">
      <c r="A40" s="52"/>
      <c r="B40" s="244"/>
      <c r="C40" s="242"/>
      <c r="D40" s="238"/>
      <c r="E40" s="249"/>
      <c r="F40" s="254"/>
      <c r="G40" s="254"/>
      <c r="K40" s="245"/>
    </row>
    <row r="41" spans="1:11" s="63" customFormat="1">
      <c r="A41" s="52" t="s">
        <v>295</v>
      </c>
      <c r="B41" s="244"/>
      <c r="C41" s="242" t="s">
        <v>361</v>
      </c>
      <c r="D41" s="238" t="s">
        <v>49</v>
      </c>
      <c r="E41" s="249">
        <v>0</v>
      </c>
      <c r="F41" s="254"/>
      <c r="G41" s="254" t="s">
        <v>186</v>
      </c>
      <c r="K41" s="245"/>
    </row>
    <row r="42" spans="1:11" s="63" customFormat="1">
      <c r="A42" s="52"/>
      <c r="B42" s="244"/>
      <c r="C42" s="242"/>
      <c r="D42" s="238"/>
      <c r="E42" s="249"/>
      <c r="F42" s="254"/>
      <c r="G42" s="254"/>
      <c r="K42" s="245"/>
    </row>
    <row r="43" spans="1:11" s="63" customFormat="1">
      <c r="A43" s="52" t="s">
        <v>299</v>
      </c>
      <c r="B43" s="244"/>
      <c r="C43" s="242" t="s">
        <v>362</v>
      </c>
      <c r="D43" s="238" t="s">
        <v>49</v>
      </c>
      <c r="E43" s="249">
        <v>0</v>
      </c>
      <c r="F43" s="254"/>
      <c r="G43" s="254" t="s">
        <v>186</v>
      </c>
      <c r="K43" s="245"/>
    </row>
    <row r="44" spans="1:11" s="63" customFormat="1">
      <c r="A44" s="52"/>
      <c r="B44" s="244"/>
      <c r="C44" s="242"/>
      <c r="D44" s="238"/>
      <c r="E44" s="249"/>
      <c r="F44" s="254"/>
      <c r="G44" s="254"/>
      <c r="K44" s="245"/>
    </row>
    <row r="45" spans="1:11" s="63" customFormat="1">
      <c r="A45" s="52" t="s">
        <v>295</v>
      </c>
      <c r="B45" s="244"/>
      <c r="C45" s="242" t="s">
        <v>363</v>
      </c>
      <c r="D45" s="238" t="s">
        <v>49</v>
      </c>
      <c r="E45" s="249">
        <v>10</v>
      </c>
      <c r="F45" s="254"/>
      <c r="G45" s="254"/>
      <c r="K45" s="245"/>
    </row>
    <row r="46" spans="1:11" s="245" customFormat="1">
      <c r="A46" s="52"/>
      <c r="B46" s="244"/>
      <c r="C46" s="242"/>
      <c r="D46" s="238"/>
      <c r="E46" s="238"/>
      <c r="F46" s="254"/>
      <c r="G46" s="250"/>
    </row>
    <row r="47" spans="1:11" s="245" customFormat="1">
      <c r="A47" s="52" t="s">
        <v>299</v>
      </c>
      <c r="B47" s="244"/>
      <c r="C47" s="242" t="s">
        <v>364</v>
      </c>
      <c r="D47" s="238" t="s">
        <v>49</v>
      </c>
      <c r="E47" s="249">
        <f>E45</f>
        <v>10</v>
      </c>
      <c r="F47" s="254"/>
      <c r="G47" s="254"/>
    </row>
    <row r="48" spans="1:11" s="245" customFormat="1">
      <c r="A48" s="52"/>
      <c r="B48" s="244"/>
      <c r="C48" s="242"/>
      <c r="D48" s="238"/>
      <c r="E48" s="249"/>
      <c r="F48" s="254"/>
      <c r="G48" s="250"/>
    </row>
    <row r="49" spans="1:11" s="245" customFormat="1">
      <c r="A49" s="52" t="s">
        <v>372</v>
      </c>
      <c r="B49" s="244"/>
      <c r="C49" s="242" t="s">
        <v>365</v>
      </c>
      <c r="D49" s="238" t="s">
        <v>49</v>
      </c>
      <c r="E49" s="249">
        <v>5</v>
      </c>
      <c r="F49" s="254"/>
      <c r="G49" s="254"/>
    </row>
    <row r="50" spans="1:11" s="245" customFormat="1">
      <c r="A50" s="52"/>
      <c r="B50" s="244"/>
      <c r="C50" s="242"/>
      <c r="D50" s="238"/>
      <c r="E50" s="249"/>
      <c r="F50" s="254"/>
      <c r="G50" s="250"/>
    </row>
    <row r="51" spans="1:11" s="245" customFormat="1">
      <c r="A51" s="52" t="s">
        <v>373</v>
      </c>
      <c r="B51" s="244"/>
      <c r="C51" s="242" t="s">
        <v>366</v>
      </c>
      <c r="D51" s="238" t="s">
        <v>49</v>
      </c>
      <c r="E51" s="249">
        <f>E49</f>
        <v>5</v>
      </c>
      <c r="F51" s="254"/>
      <c r="G51" s="254"/>
    </row>
    <row r="52" spans="1:11" s="245" customFormat="1">
      <c r="A52" s="52"/>
      <c r="B52" s="244"/>
      <c r="C52" s="242"/>
      <c r="D52" s="238"/>
      <c r="E52" s="238"/>
      <c r="F52" s="254"/>
      <c r="G52" s="250"/>
    </row>
    <row r="53" spans="1:11" s="245" customFormat="1">
      <c r="A53" s="52" t="s">
        <v>378</v>
      </c>
      <c r="B53" s="244"/>
      <c r="C53" s="242" t="s">
        <v>367</v>
      </c>
      <c r="D53" s="238" t="s">
        <v>49</v>
      </c>
      <c r="E53" s="249">
        <v>1</v>
      </c>
      <c r="F53" s="254"/>
      <c r="G53" s="254" t="s">
        <v>186</v>
      </c>
    </row>
    <row r="54" spans="1:11" s="245" customFormat="1">
      <c r="A54" s="52"/>
      <c r="B54" s="244"/>
      <c r="C54" s="242"/>
      <c r="D54" s="238"/>
      <c r="E54" s="238"/>
      <c r="F54" s="254"/>
      <c r="G54" s="250"/>
    </row>
    <row r="55" spans="1:11" s="245" customFormat="1">
      <c r="A55" s="52" t="s">
        <v>379</v>
      </c>
      <c r="B55" s="244"/>
      <c r="C55" s="242" t="s">
        <v>368</v>
      </c>
      <c r="D55" s="238" t="s">
        <v>49</v>
      </c>
      <c r="E55" s="249">
        <v>1</v>
      </c>
      <c r="F55" s="254"/>
      <c r="G55" s="254" t="s">
        <v>186</v>
      </c>
    </row>
    <row r="56" spans="1:11" s="245" customFormat="1">
      <c r="A56" s="52"/>
      <c r="B56" s="244"/>
      <c r="C56" s="242"/>
      <c r="D56" s="238"/>
      <c r="E56" s="249"/>
      <c r="F56" s="254"/>
      <c r="G56" s="250"/>
    </row>
    <row r="57" spans="1:11" s="245" customFormat="1">
      <c r="A57" s="52" t="s">
        <v>380</v>
      </c>
      <c r="B57" s="244"/>
      <c r="C57" s="242" t="s">
        <v>369</v>
      </c>
      <c r="D57" s="238" t="s">
        <v>49</v>
      </c>
      <c r="E57" s="249">
        <v>1</v>
      </c>
      <c r="F57" s="254"/>
      <c r="G57" s="254" t="s">
        <v>186</v>
      </c>
    </row>
    <row r="58" spans="1:11" s="245" customFormat="1">
      <c r="A58" s="52"/>
      <c r="B58" s="244"/>
      <c r="C58" s="242"/>
      <c r="D58" s="238"/>
      <c r="E58" s="249"/>
      <c r="F58" s="254"/>
      <c r="G58" s="250"/>
    </row>
    <row r="59" spans="1:11" s="245" customFormat="1">
      <c r="A59" s="52" t="s">
        <v>381</v>
      </c>
      <c r="B59" s="244"/>
      <c r="C59" s="242" t="s">
        <v>370</v>
      </c>
      <c r="D59" s="238" t="s">
        <v>49</v>
      </c>
      <c r="E59" s="249">
        <v>1</v>
      </c>
      <c r="F59" s="254"/>
      <c r="G59" s="254" t="s">
        <v>186</v>
      </c>
    </row>
    <row r="60" spans="1:11" s="63" customFormat="1">
      <c r="A60" s="52"/>
      <c r="B60" s="244"/>
      <c r="C60" s="242"/>
      <c r="D60" s="238"/>
      <c r="E60" s="238"/>
      <c r="F60" s="254"/>
      <c r="G60" s="250"/>
      <c r="K60" s="285"/>
    </row>
    <row r="61" spans="1:11" s="63" customFormat="1">
      <c r="A61" s="336">
        <v>7.2</v>
      </c>
      <c r="B61" s="280"/>
      <c r="C61" s="281" t="s">
        <v>436</v>
      </c>
      <c r="D61" s="243"/>
      <c r="E61" s="38"/>
      <c r="F61" s="147"/>
      <c r="G61" s="147"/>
      <c r="K61" s="255"/>
    </row>
    <row r="62" spans="1:11" s="63" customFormat="1">
      <c r="A62" s="52"/>
      <c r="B62" s="244"/>
      <c r="C62" s="51"/>
      <c r="D62" s="243"/>
      <c r="E62" s="52"/>
      <c r="F62" s="148"/>
      <c r="G62" s="148"/>
      <c r="K62" s="255"/>
    </row>
    <row r="63" spans="1:11" s="63" customFormat="1">
      <c r="A63" s="52" t="s">
        <v>253</v>
      </c>
      <c r="B63" s="244"/>
      <c r="C63" s="246" t="s">
        <v>344</v>
      </c>
      <c r="D63" s="238" t="s">
        <v>49</v>
      </c>
      <c r="E63" s="249">
        <v>1</v>
      </c>
      <c r="F63" s="254"/>
      <c r="G63" s="254"/>
    </row>
    <row r="64" spans="1:11" s="245" customFormat="1">
      <c r="A64" s="52"/>
      <c r="B64" s="244"/>
      <c r="C64" s="246"/>
      <c r="D64" s="238"/>
      <c r="E64" s="229"/>
      <c r="F64" s="254"/>
      <c r="G64" s="254"/>
    </row>
    <row r="65" spans="1:7" s="63" customFormat="1">
      <c r="A65" s="52"/>
      <c r="B65" s="244"/>
      <c r="C65" s="246"/>
      <c r="D65" s="243"/>
      <c r="E65" s="271"/>
      <c r="F65" s="254"/>
      <c r="G65" s="254"/>
    </row>
    <row r="66" spans="1:7" s="245" customFormat="1" ht="28.5" customHeight="1">
      <c r="A66" s="343"/>
      <c r="B66" s="344"/>
      <c r="C66" s="345"/>
      <c r="D66" s="344"/>
      <c r="E66" s="451" t="s">
        <v>188</v>
      </c>
      <c r="F66" s="452"/>
      <c r="G66" s="335"/>
    </row>
    <row r="67" spans="1:7" s="245" customFormat="1" ht="28.5" customHeight="1">
      <c r="A67" s="331"/>
      <c r="B67" s="332"/>
      <c r="C67" s="333"/>
      <c r="D67" s="332"/>
      <c r="E67" s="451" t="s">
        <v>189</v>
      </c>
      <c r="F67" s="452"/>
      <c r="G67" s="335"/>
    </row>
    <row r="68" spans="1:7" s="245" customFormat="1">
      <c r="A68" s="348"/>
      <c r="B68" s="348"/>
      <c r="C68" s="349"/>
      <c r="D68" s="348"/>
      <c r="E68" s="350"/>
      <c r="F68" s="350"/>
      <c r="G68" s="351"/>
    </row>
    <row r="69" spans="1:7" s="245" customFormat="1">
      <c r="A69" s="52" t="s">
        <v>254</v>
      </c>
      <c r="B69" s="244"/>
      <c r="C69" s="246" t="s">
        <v>345</v>
      </c>
      <c r="D69" s="238" t="s">
        <v>49</v>
      </c>
      <c r="E69" s="249">
        <v>1</v>
      </c>
      <c r="F69" s="254"/>
      <c r="G69" s="254"/>
    </row>
    <row r="70" spans="1:7" s="245" customFormat="1">
      <c r="A70" s="52"/>
      <c r="B70" s="244"/>
      <c r="C70" s="246"/>
      <c r="D70" s="243"/>
      <c r="E70" s="271"/>
      <c r="F70" s="254"/>
      <c r="G70" s="254"/>
    </row>
    <row r="71" spans="1:7" s="245" customFormat="1">
      <c r="A71" s="52" t="s">
        <v>255</v>
      </c>
      <c r="B71" s="244"/>
      <c r="C71" s="246" t="s">
        <v>347</v>
      </c>
      <c r="D71" s="238" t="s">
        <v>49</v>
      </c>
      <c r="E71" s="249">
        <v>1</v>
      </c>
      <c r="F71" s="254"/>
      <c r="G71" s="254"/>
    </row>
    <row r="72" spans="1:7" s="245" customFormat="1">
      <c r="A72" s="52"/>
      <c r="B72" s="244"/>
      <c r="C72" s="246"/>
      <c r="D72" s="238"/>
      <c r="E72" s="229"/>
      <c r="F72" s="254"/>
      <c r="G72" s="254"/>
    </row>
    <row r="73" spans="1:7" s="245" customFormat="1">
      <c r="A73" s="52" t="s">
        <v>312</v>
      </c>
      <c r="B73" s="244"/>
      <c r="C73" s="246" t="s">
        <v>309</v>
      </c>
      <c r="D73" s="238" t="s">
        <v>49</v>
      </c>
      <c r="E73" s="249">
        <v>1</v>
      </c>
      <c r="F73" s="254"/>
      <c r="G73" s="254"/>
    </row>
    <row r="74" spans="1:7" s="245" customFormat="1">
      <c r="A74" s="52"/>
      <c r="B74" s="244"/>
      <c r="C74" s="246"/>
      <c r="D74" s="243"/>
      <c r="E74" s="271"/>
      <c r="F74" s="254"/>
      <c r="G74" s="254"/>
    </row>
    <row r="75" spans="1:7" s="245" customFormat="1">
      <c r="A75" s="52" t="s">
        <v>313</v>
      </c>
      <c r="B75" s="244"/>
      <c r="C75" s="246" t="s">
        <v>310</v>
      </c>
      <c r="D75" s="238" t="s">
        <v>49</v>
      </c>
      <c r="E75" s="249">
        <v>1</v>
      </c>
      <c r="F75" s="254"/>
      <c r="G75" s="254" t="s">
        <v>186</v>
      </c>
    </row>
    <row r="76" spans="1:7" s="245" customFormat="1">
      <c r="A76" s="52"/>
      <c r="B76" s="244"/>
      <c r="C76" s="246"/>
      <c r="D76" s="243"/>
      <c r="E76" s="271"/>
      <c r="F76" s="254"/>
      <c r="G76" s="254"/>
    </row>
    <row r="77" spans="1:7" s="245" customFormat="1">
      <c r="A77" s="52" t="s">
        <v>314</v>
      </c>
      <c r="B77" s="244"/>
      <c r="C77" s="246" t="s">
        <v>308</v>
      </c>
      <c r="D77" s="238" t="s">
        <v>49</v>
      </c>
      <c r="E77" s="249">
        <v>1</v>
      </c>
      <c r="F77" s="254"/>
      <c r="G77" s="254" t="s">
        <v>186</v>
      </c>
    </row>
    <row r="78" spans="1:7" s="245" customFormat="1">
      <c r="A78" s="352"/>
      <c r="B78" s="352"/>
      <c r="C78" s="214"/>
      <c r="D78" s="352"/>
      <c r="E78" s="353"/>
      <c r="F78" s="353"/>
      <c r="G78" s="347"/>
    </row>
    <row r="79" spans="1:7" s="245" customFormat="1">
      <c r="A79" s="52"/>
      <c r="B79" s="244"/>
      <c r="C79" s="346"/>
      <c r="D79" s="238"/>
      <c r="E79" s="271"/>
      <c r="F79" s="254"/>
      <c r="G79" s="254"/>
    </row>
    <row r="80" spans="1:7" s="63" customFormat="1">
      <c r="A80" s="336">
        <v>7.3</v>
      </c>
      <c r="B80" s="280"/>
      <c r="C80" s="283" t="s">
        <v>434</v>
      </c>
      <c r="D80" s="238"/>
      <c r="E80" s="271"/>
      <c r="F80" s="254"/>
      <c r="G80" s="254"/>
    </row>
    <row r="81" spans="1:7" s="63" customFormat="1">
      <c r="A81" s="52"/>
      <c r="B81" s="244"/>
      <c r="C81" s="246"/>
      <c r="D81" s="238"/>
      <c r="E81" s="271"/>
      <c r="F81" s="254"/>
      <c r="G81" s="254"/>
    </row>
    <row r="82" spans="1:7" s="63" customFormat="1">
      <c r="A82" s="52" t="s">
        <v>256</v>
      </c>
      <c r="B82" s="244"/>
      <c r="C82" s="246" t="s">
        <v>385</v>
      </c>
      <c r="D82" s="238" t="s">
        <v>49</v>
      </c>
      <c r="E82" s="249">
        <v>1</v>
      </c>
      <c r="F82" s="254"/>
      <c r="G82" s="254"/>
    </row>
    <row r="83" spans="1:7" s="63" customFormat="1">
      <c r="A83" s="52"/>
      <c r="B83" s="244"/>
      <c r="C83" s="246"/>
      <c r="D83" s="238"/>
      <c r="E83" s="271"/>
      <c r="F83" s="254"/>
      <c r="G83" s="254"/>
    </row>
    <row r="84" spans="1:7" s="63" customFormat="1">
      <c r="A84" s="52" t="s">
        <v>257</v>
      </c>
      <c r="B84" s="244"/>
      <c r="C84" s="246" t="s">
        <v>386</v>
      </c>
      <c r="D84" s="238" t="s">
        <v>49</v>
      </c>
      <c r="E84" s="249">
        <v>1</v>
      </c>
      <c r="F84" s="254"/>
      <c r="G84" s="254"/>
    </row>
    <row r="85" spans="1:7" s="63" customFormat="1">
      <c r="A85" s="52"/>
      <c r="B85" s="244"/>
      <c r="C85" s="246"/>
      <c r="D85" s="238"/>
      <c r="E85" s="271"/>
      <c r="F85" s="254"/>
      <c r="G85" s="254"/>
    </row>
    <row r="86" spans="1:7" s="63" customFormat="1">
      <c r="A86" s="52" t="s">
        <v>258</v>
      </c>
      <c r="B86" s="244"/>
      <c r="C86" s="246" t="s">
        <v>293</v>
      </c>
      <c r="D86" s="238" t="s">
        <v>49</v>
      </c>
      <c r="E86" s="249">
        <v>1</v>
      </c>
      <c r="F86" s="254"/>
      <c r="G86" s="254"/>
    </row>
    <row r="87" spans="1:7" s="63" customFormat="1">
      <c r="A87" s="52"/>
      <c r="B87" s="244"/>
      <c r="C87" s="246"/>
      <c r="D87" s="238"/>
      <c r="E87" s="271"/>
      <c r="F87" s="254"/>
      <c r="G87" s="254"/>
    </row>
    <row r="88" spans="1:7" s="63" customFormat="1">
      <c r="A88" s="52" t="s">
        <v>259</v>
      </c>
      <c r="B88" s="244"/>
      <c r="C88" s="246" t="s">
        <v>346</v>
      </c>
      <c r="D88" s="238" t="s">
        <v>49</v>
      </c>
      <c r="E88" s="249">
        <v>1</v>
      </c>
      <c r="F88" s="254"/>
      <c r="G88" s="254"/>
    </row>
    <row r="89" spans="1:7" s="245" customFormat="1">
      <c r="A89" s="52"/>
      <c r="B89" s="244"/>
      <c r="C89" s="246"/>
      <c r="D89" s="238"/>
      <c r="E89" s="229"/>
      <c r="F89" s="254"/>
      <c r="G89" s="254"/>
    </row>
    <row r="90" spans="1:7" s="245" customFormat="1">
      <c r="A90" s="52" t="s">
        <v>258</v>
      </c>
      <c r="B90" s="244"/>
      <c r="C90" s="246" t="s">
        <v>311</v>
      </c>
      <c r="D90" s="238" t="s">
        <v>49</v>
      </c>
      <c r="E90" s="249">
        <v>1</v>
      </c>
      <c r="F90" s="254"/>
      <c r="G90" s="254" t="s">
        <v>186</v>
      </c>
    </row>
    <row r="91" spans="1:7" s="245" customFormat="1">
      <c r="A91" s="52"/>
      <c r="B91" s="244"/>
      <c r="C91" s="246"/>
      <c r="D91" s="238"/>
      <c r="E91" s="271"/>
      <c r="F91" s="254"/>
      <c r="G91" s="254"/>
    </row>
    <row r="92" spans="1:7" s="245" customFormat="1">
      <c r="A92" s="52"/>
      <c r="B92" s="244"/>
      <c r="C92" s="246"/>
      <c r="D92" s="238"/>
      <c r="E92" s="229"/>
      <c r="F92" s="254"/>
      <c r="G92" s="254"/>
    </row>
    <row r="93" spans="1:7" s="245" customFormat="1">
      <c r="A93" s="336">
        <v>7.4</v>
      </c>
      <c r="B93" s="280"/>
      <c r="C93" s="283" t="s">
        <v>435</v>
      </c>
      <c r="D93" s="238"/>
      <c r="E93" s="271"/>
      <c r="F93" s="254"/>
      <c r="G93" s="254"/>
    </row>
    <row r="94" spans="1:7" s="245" customFormat="1">
      <c r="A94" s="52"/>
      <c r="B94" s="244"/>
      <c r="C94" s="246"/>
      <c r="D94" s="238"/>
      <c r="E94" s="271"/>
      <c r="F94" s="254"/>
      <c r="G94" s="254"/>
    </row>
    <row r="95" spans="1:7" s="245" customFormat="1">
      <c r="A95" s="52" t="s">
        <v>260</v>
      </c>
      <c r="B95" s="244"/>
      <c r="C95" s="246" t="s">
        <v>351</v>
      </c>
      <c r="D95" s="238" t="s">
        <v>49</v>
      </c>
      <c r="E95" s="249">
        <v>1</v>
      </c>
      <c r="F95" s="254"/>
      <c r="G95" s="254"/>
    </row>
    <row r="96" spans="1:7" s="245" customFormat="1">
      <c r="A96" s="52"/>
      <c r="B96" s="244"/>
      <c r="C96" s="246"/>
      <c r="D96" s="238"/>
      <c r="E96" s="271"/>
      <c r="F96" s="254"/>
      <c r="G96" s="254"/>
    </row>
    <row r="97" spans="1:7" s="245" customFormat="1">
      <c r="A97" s="52" t="s">
        <v>261</v>
      </c>
      <c r="B97" s="244"/>
      <c r="C97" s="246" t="s">
        <v>350</v>
      </c>
      <c r="D97" s="238" t="s">
        <v>49</v>
      </c>
      <c r="E97" s="249">
        <v>1</v>
      </c>
      <c r="F97" s="254"/>
      <c r="G97" s="254"/>
    </row>
    <row r="98" spans="1:7" s="245" customFormat="1">
      <c r="A98" s="52"/>
      <c r="B98" s="244"/>
      <c r="C98" s="246"/>
      <c r="D98" s="238"/>
      <c r="E98" s="271"/>
      <c r="F98" s="254"/>
      <c r="G98" s="254"/>
    </row>
    <row r="99" spans="1:7" s="245" customFormat="1">
      <c r="A99" s="52" t="s">
        <v>262</v>
      </c>
      <c r="B99" s="244"/>
      <c r="C99" s="246" t="s">
        <v>352</v>
      </c>
      <c r="D99" s="238" t="s">
        <v>49</v>
      </c>
      <c r="E99" s="249">
        <v>1</v>
      </c>
      <c r="F99" s="254"/>
      <c r="G99" s="254"/>
    </row>
    <row r="100" spans="1:7" s="245" customFormat="1">
      <c r="A100" s="52"/>
      <c r="B100" s="244"/>
      <c r="C100" s="246"/>
      <c r="D100" s="238"/>
      <c r="E100" s="271"/>
      <c r="F100" s="254"/>
      <c r="G100" s="254"/>
    </row>
    <row r="101" spans="1:7" s="245" customFormat="1">
      <c r="A101" s="52" t="s">
        <v>263</v>
      </c>
      <c r="B101" s="244"/>
      <c r="C101" s="246" t="s">
        <v>349</v>
      </c>
      <c r="D101" s="238" t="s">
        <v>49</v>
      </c>
      <c r="E101" s="249">
        <v>1</v>
      </c>
      <c r="F101" s="254"/>
      <c r="G101" s="254"/>
    </row>
    <row r="102" spans="1:7" s="245" customFormat="1">
      <c r="A102" s="52"/>
      <c r="B102" s="244"/>
      <c r="C102" s="246"/>
      <c r="D102" s="238"/>
      <c r="E102" s="229"/>
      <c r="F102" s="254"/>
      <c r="G102" s="254"/>
    </row>
    <row r="103" spans="1:7" s="245" customFormat="1">
      <c r="A103" s="52" t="s">
        <v>263</v>
      </c>
      <c r="B103" s="244"/>
      <c r="C103" s="246" t="s">
        <v>348</v>
      </c>
      <c r="D103" s="238" t="s">
        <v>49</v>
      </c>
      <c r="E103" s="249">
        <v>1</v>
      </c>
      <c r="F103" s="254"/>
      <c r="G103" s="254" t="s">
        <v>186</v>
      </c>
    </row>
    <row r="104" spans="1:7" s="245" customFormat="1">
      <c r="A104" s="52"/>
      <c r="B104" s="244"/>
      <c r="C104" s="246"/>
      <c r="D104" s="238"/>
      <c r="E104" s="229"/>
      <c r="F104" s="254"/>
      <c r="G104" s="254"/>
    </row>
    <row r="105" spans="1:7" s="245" customFormat="1">
      <c r="A105" s="52"/>
      <c r="B105" s="244"/>
      <c r="C105" s="246"/>
      <c r="D105" s="238"/>
      <c r="E105" s="229"/>
      <c r="F105" s="254"/>
      <c r="G105" s="254"/>
    </row>
    <row r="106" spans="1:7" s="245" customFormat="1">
      <c r="A106" s="52"/>
      <c r="B106" s="244"/>
      <c r="C106" s="246"/>
      <c r="D106" s="238"/>
      <c r="E106" s="229"/>
      <c r="F106" s="254"/>
      <c r="G106" s="254"/>
    </row>
    <row r="107" spans="1:7" s="245" customFormat="1" ht="18.600000000000001" customHeight="1">
      <c r="A107" s="52"/>
      <c r="B107" s="244"/>
      <c r="C107" s="246"/>
      <c r="D107" s="238"/>
      <c r="E107" s="229"/>
      <c r="F107" s="254"/>
      <c r="G107" s="254"/>
    </row>
    <row r="108" spans="1:7" s="245" customFormat="1">
      <c r="A108" s="52"/>
      <c r="B108" s="244"/>
      <c r="C108" s="246"/>
      <c r="D108" s="238"/>
      <c r="E108" s="229"/>
      <c r="F108" s="254"/>
      <c r="G108" s="254"/>
    </row>
    <row r="109" spans="1:7" s="245" customFormat="1">
      <c r="A109" s="52"/>
      <c r="B109" s="244"/>
      <c r="C109" s="246"/>
      <c r="D109" s="238"/>
      <c r="E109" s="229"/>
      <c r="F109" s="254"/>
      <c r="G109" s="254"/>
    </row>
    <row r="110" spans="1:7" s="245" customFormat="1">
      <c r="A110" s="52"/>
      <c r="B110" s="244"/>
      <c r="C110" s="246"/>
      <c r="D110" s="238"/>
      <c r="E110" s="229"/>
      <c r="F110" s="254"/>
      <c r="G110" s="254"/>
    </row>
    <row r="111" spans="1:7" s="245" customFormat="1">
      <c r="A111" s="52"/>
      <c r="B111" s="244"/>
      <c r="C111" s="246"/>
      <c r="D111" s="238"/>
      <c r="E111" s="229"/>
      <c r="F111" s="254"/>
      <c r="G111" s="254"/>
    </row>
    <row r="112" spans="1:7" s="245" customFormat="1">
      <c r="A112" s="52"/>
      <c r="B112" s="244"/>
      <c r="C112" s="246"/>
      <c r="D112" s="238"/>
      <c r="E112" s="229"/>
      <c r="F112" s="254"/>
      <c r="G112" s="254"/>
    </row>
    <row r="113" spans="1:8" s="245" customFormat="1">
      <c r="A113" s="52"/>
      <c r="B113" s="244"/>
      <c r="C113" s="246"/>
      <c r="D113" s="238"/>
      <c r="E113" s="229"/>
      <c r="F113" s="254"/>
      <c r="G113" s="254"/>
    </row>
    <row r="114" spans="1:8" s="245" customFormat="1">
      <c r="A114" s="52"/>
      <c r="B114" s="244"/>
      <c r="C114" s="246"/>
      <c r="D114" s="238"/>
      <c r="E114" s="229"/>
      <c r="F114" s="254"/>
      <c r="G114" s="254"/>
    </row>
    <row r="115" spans="1:8" s="245" customFormat="1">
      <c r="A115" s="52"/>
      <c r="B115" s="244"/>
      <c r="C115" s="246"/>
      <c r="D115" s="238"/>
      <c r="E115" s="229"/>
      <c r="F115" s="254"/>
      <c r="G115" s="254"/>
    </row>
    <row r="116" spans="1:8" s="245" customFormat="1">
      <c r="A116" s="52"/>
      <c r="B116" s="244"/>
      <c r="C116" s="246"/>
      <c r="D116" s="238"/>
      <c r="E116" s="229"/>
      <c r="F116" s="254"/>
      <c r="G116" s="254"/>
    </row>
    <row r="117" spans="1:8" s="245" customFormat="1">
      <c r="A117" s="52"/>
      <c r="B117" s="244"/>
      <c r="C117" s="246"/>
      <c r="D117" s="238"/>
      <c r="E117" s="229"/>
      <c r="F117" s="254"/>
      <c r="G117" s="254"/>
    </row>
    <row r="118" spans="1:8" s="186" customFormat="1" ht="28.95" customHeight="1">
      <c r="A118" s="337" t="s">
        <v>9</v>
      </c>
      <c r="B118" s="338"/>
      <c r="C118" s="338"/>
      <c r="D118" s="339"/>
      <c r="E118" s="339"/>
      <c r="F118" s="340"/>
      <c r="G118" s="341"/>
      <c r="H118" s="189"/>
    </row>
    <row r="119" spans="1:8">
      <c r="A119" s="56"/>
      <c r="B119" s="58"/>
      <c r="C119" s="58"/>
      <c r="D119" s="59"/>
      <c r="E119" s="59"/>
      <c r="F119" s="141"/>
      <c r="G119" s="141"/>
    </row>
    <row r="120" spans="1:8">
      <c r="A120" s="56"/>
      <c r="B120" s="58"/>
      <c r="C120" s="58"/>
      <c r="D120" s="59"/>
      <c r="E120" s="59"/>
      <c r="F120" s="141"/>
      <c r="G120" s="141"/>
    </row>
    <row r="121" spans="1:8">
      <c r="A121" s="56"/>
      <c r="B121" s="58"/>
      <c r="C121" s="58"/>
      <c r="D121" s="59"/>
      <c r="E121" s="59"/>
      <c r="F121" s="141"/>
      <c r="G121" s="141"/>
    </row>
    <row r="122" spans="1:8">
      <c r="A122" s="56"/>
      <c r="B122" s="58"/>
      <c r="C122" s="58"/>
      <c r="D122" s="59"/>
      <c r="E122" s="59"/>
      <c r="F122" s="141"/>
      <c r="G122" s="141"/>
    </row>
    <row r="123" spans="1:8">
      <c r="A123" s="56"/>
      <c r="B123" s="58"/>
      <c r="C123" s="58"/>
      <c r="D123" s="59"/>
      <c r="E123" s="59"/>
      <c r="F123" s="141"/>
      <c r="G123" s="141"/>
    </row>
    <row r="124" spans="1:8">
      <c r="A124" s="56"/>
      <c r="B124" s="58"/>
      <c r="C124" s="58"/>
      <c r="D124" s="59"/>
      <c r="E124" s="59"/>
      <c r="F124" s="141"/>
      <c r="G124" s="141"/>
    </row>
    <row r="125" spans="1:8">
      <c r="A125" s="56"/>
      <c r="B125" s="58"/>
      <c r="C125" s="58"/>
      <c r="D125" s="59"/>
      <c r="E125" s="59"/>
      <c r="F125" s="141"/>
      <c r="G125" s="141"/>
    </row>
    <row r="126" spans="1:8">
      <c r="A126" s="56"/>
      <c r="B126" s="58"/>
      <c r="C126" s="58"/>
      <c r="D126" s="59"/>
      <c r="E126" s="59"/>
      <c r="F126" s="141"/>
      <c r="G126" s="141"/>
    </row>
    <row r="127" spans="1:8">
      <c r="A127" s="56"/>
      <c r="B127" s="58"/>
      <c r="C127" s="58"/>
      <c r="D127" s="59"/>
      <c r="E127" s="59"/>
      <c r="F127" s="141"/>
      <c r="G127" s="141"/>
    </row>
    <row r="128" spans="1:8">
      <c r="A128" s="56"/>
      <c r="B128" s="58"/>
      <c r="C128" s="58"/>
      <c r="D128" s="59"/>
      <c r="E128" s="59"/>
      <c r="F128" s="141"/>
      <c r="G128" s="141"/>
    </row>
    <row r="129" spans="1:7">
      <c r="A129" s="56"/>
      <c r="B129" s="58"/>
      <c r="C129" s="58"/>
      <c r="D129" s="59"/>
      <c r="E129" s="59"/>
      <c r="F129" s="141"/>
      <c r="G129" s="141"/>
    </row>
    <row r="130" spans="1:7">
      <c r="A130" s="56"/>
      <c r="B130" s="58"/>
      <c r="C130" s="58"/>
      <c r="D130" s="59"/>
      <c r="E130" s="59"/>
      <c r="F130" s="141"/>
      <c r="G130" s="141"/>
    </row>
    <row r="131" spans="1:7">
      <c r="A131" s="56"/>
      <c r="B131" s="58"/>
      <c r="C131" s="58"/>
      <c r="D131" s="59"/>
      <c r="E131" s="59"/>
      <c r="F131" s="141"/>
      <c r="G131" s="141"/>
    </row>
    <row r="132" spans="1:7">
      <c r="A132" s="56"/>
      <c r="B132" s="58"/>
      <c r="C132" s="58"/>
      <c r="D132" s="59"/>
      <c r="E132" s="59"/>
      <c r="F132" s="141"/>
      <c r="G132" s="141"/>
    </row>
    <row r="133" spans="1:7">
      <c r="A133" s="56"/>
      <c r="B133" s="58"/>
      <c r="C133" s="58"/>
      <c r="D133" s="59"/>
      <c r="E133" s="59"/>
      <c r="F133" s="141"/>
      <c r="G133" s="141"/>
    </row>
    <row r="134" spans="1:7">
      <c r="A134" s="56"/>
      <c r="B134" s="58"/>
      <c r="C134" s="58"/>
      <c r="D134" s="59"/>
      <c r="E134" s="59"/>
      <c r="F134" s="141"/>
      <c r="G134" s="141"/>
    </row>
    <row r="135" spans="1:7">
      <c r="A135" s="56"/>
      <c r="B135" s="58"/>
      <c r="C135" s="58"/>
      <c r="D135" s="59"/>
      <c r="E135" s="59"/>
      <c r="F135" s="141"/>
      <c r="G135" s="141"/>
    </row>
    <row r="136" spans="1:7">
      <c r="A136" s="56"/>
      <c r="B136" s="58"/>
      <c r="C136" s="58"/>
      <c r="D136" s="59"/>
      <c r="E136" s="59"/>
      <c r="F136" s="141"/>
      <c r="G136" s="141"/>
    </row>
    <row r="137" spans="1:7">
      <c r="A137" s="56"/>
      <c r="B137" s="58"/>
      <c r="C137" s="58"/>
      <c r="D137" s="59"/>
      <c r="E137" s="59"/>
      <c r="F137" s="141"/>
      <c r="G137" s="141"/>
    </row>
    <row r="138" spans="1:7">
      <c r="A138" s="56"/>
      <c r="B138" s="58"/>
      <c r="C138" s="58"/>
      <c r="D138" s="59"/>
      <c r="E138" s="59"/>
      <c r="F138" s="141"/>
      <c r="G138" s="141"/>
    </row>
    <row r="139" spans="1:7">
      <c r="A139" s="56"/>
      <c r="B139" s="58"/>
      <c r="C139" s="58"/>
      <c r="D139" s="59"/>
      <c r="E139" s="59"/>
      <c r="F139" s="141"/>
      <c r="G139" s="141"/>
    </row>
    <row r="140" spans="1:7">
      <c r="A140" s="56"/>
      <c r="B140" s="58"/>
      <c r="C140" s="58"/>
      <c r="D140" s="59"/>
      <c r="E140" s="59"/>
      <c r="F140" s="141"/>
      <c r="G140" s="141"/>
    </row>
    <row r="141" spans="1:7">
      <c r="A141" s="56"/>
      <c r="B141" s="58"/>
      <c r="C141" s="58"/>
      <c r="D141" s="59"/>
      <c r="E141" s="59"/>
      <c r="F141" s="141"/>
      <c r="G141" s="141"/>
    </row>
    <row r="142" spans="1:7">
      <c r="A142" s="56"/>
      <c r="B142" s="58"/>
      <c r="C142" s="58"/>
      <c r="D142" s="59"/>
      <c r="E142" s="59"/>
      <c r="F142" s="141"/>
      <c r="G142" s="141"/>
    </row>
    <row r="143" spans="1:7">
      <c r="A143" s="56"/>
      <c r="B143" s="58"/>
      <c r="C143" s="58"/>
      <c r="D143" s="59"/>
      <c r="E143" s="59"/>
      <c r="F143" s="141"/>
      <c r="G143" s="141"/>
    </row>
    <row r="144" spans="1:7">
      <c r="A144" s="56"/>
      <c r="B144" s="58"/>
      <c r="C144" s="58"/>
      <c r="D144" s="59"/>
      <c r="E144" s="59"/>
      <c r="F144" s="141"/>
      <c r="G144" s="141"/>
    </row>
    <row r="145" spans="1:7">
      <c r="A145" s="56"/>
      <c r="B145" s="58"/>
      <c r="C145" s="58"/>
      <c r="D145" s="59"/>
      <c r="E145" s="59"/>
      <c r="F145" s="141"/>
      <c r="G145" s="141"/>
    </row>
    <row r="146" spans="1:7">
      <c r="A146" s="56"/>
      <c r="B146" s="58"/>
      <c r="C146" s="58"/>
      <c r="D146" s="59"/>
      <c r="E146" s="59"/>
      <c r="F146" s="141"/>
      <c r="G146" s="141"/>
    </row>
    <row r="147" spans="1:7">
      <c r="A147" s="56"/>
      <c r="B147" s="58"/>
      <c r="C147" s="58"/>
      <c r="D147" s="59"/>
      <c r="E147" s="59"/>
      <c r="F147" s="141"/>
      <c r="G147" s="141"/>
    </row>
    <row r="148" spans="1:7">
      <c r="A148" s="56"/>
      <c r="B148" s="58"/>
      <c r="C148" s="58"/>
      <c r="D148" s="59"/>
      <c r="E148" s="59"/>
      <c r="F148" s="141"/>
      <c r="G148" s="141"/>
    </row>
    <row r="149" spans="1:7">
      <c r="A149" s="56"/>
      <c r="B149" s="58"/>
      <c r="C149" s="58"/>
      <c r="D149" s="59"/>
      <c r="E149" s="59"/>
      <c r="F149" s="141"/>
      <c r="G149" s="141"/>
    </row>
    <row r="150" spans="1:7">
      <c r="A150" s="56"/>
      <c r="B150" s="58"/>
      <c r="C150" s="58"/>
      <c r="D150" s="59"/>
      <c r="E150" s="59"/>
      <c r="F150" s="141"/>
      <c r="G150" s="141"/>
    </row>
    <row r="151" spans="1:7">
      <c r="A151" s="56"/>
      <c r="B151" s="58"/>
      <c r="C151" s="58"/>
      <c r="D151" s="59"/>
      <c r="E151" s="59"/>
      <c r="F151" s="141"/>
      <c r="G151" s="141"/>
    </row>
    <row r="152" spans="1:7">
      <c r="A152" s="56"/>
      <c r="B152" s="58"/>
      <c r="C152" s="58"/>
      <c r="D152" s="59"/>
      <c r="E152" s="59"/>
      <c r="F152" s="141"/>
      <c r="G152" s="141"/>
    </row>
    <row r="153" spans="1:7">
      <c r="A153" s="56"/>
      <c r="B153" s="58"/>
      <c r="C153" s="58"/>
      <c r="D153" s="59"/>
      <c r="E153" s="59"/>
      <c r="F153" s="141"/>
      <c r="G153" s="141"/>
    </row>
    <row r="154" spans="1:7">
      <c r="A154" s="56"/>
      <c r="B154" s="58"/>
      <c r="C154" s="58"/>
      <c r="D154" s="59"/>
      <c r="E154" s="59"/>
      <c r="F154" s="141"/>
      <c r="G154" s="141"/>
    </row>
    <row r="155" spans="1:7">
      <c r="A155" s="56"/>
      <c r="B155" s="58"/>
      <c r="C155" s="58"/>
      <c r="D155" s="59"/>
      <c r="E155" s="59"/>
      <c r="F155" s="141"/>
      <c r="G155" s="141"/>
    </row>
    <row r="156" spans="1:7">
      <c r="A156" s="56"/>
      <c r="B156" s="58"/>
      <c r="C156" s="58"/>
      <c r="D156" s="59"/>
      <c r="E156" s="59"/>
      <c r="F156" s="141"/>
      <c r="G156" s="141"/>
    </row>
    <row r="157" spans="1:7">
      <c r="A157" s="56"/>
      <c r="B157" s="58"/>
      <c r="C157" s="58"/>
      <c r="D157" s="59"/>
      <c r="E157" s="59"/>
      <c r="F157" s="141"/>
      <c r="G157" s="141"/>
    </row>
    <row r="158" spans="1:7">
      <c r="A158" s="56"/>
      <c r="B158" s="58"/>
      <c r="C158" s="58"/>
      <c r="D158" s="59"/>
      <c r="E158" s="59"/>
      <c r="F158" s="141"/>
      <c r="G158" s="141"/>
    </row>
    <row r="159" spans="1:7">
      <c r="A159" s="56"/>
      <c r="B159" s="58"/>
      <c r="C159" s="58"/>
      <c r="D159" s="59"/>
      <c r="E159" s="59"/>
      <c r="F159" s="141"/>
      <c r="G159" s="141"/>
    </row>
    <row r="160" spans="1:7">
      <c r="A160" s="56"/>
      <c r="B160" s="58"/>
      <c r="C160" s="58"/>
      <c r="D160" s="59"/>
      <c r="E160" s="59"/>
      <c r="F160" s="141"/>
      <c r="G160" s="141"/>
    </row>
    <row r="161" spans="1:7">
      <c r="A161" s="56"/>
      <c r="B161" s="58"/>
      <c r="C161" s="58"/>
      <c r="D161" s="59"/>
      <c r="E161" s="59"/>
      <c r="F161" s="141"/>
      <c r="G161" s="141"/>
    </row>
    <row r="162" spans="1:7">
      <c r="A162" s="56"/>
      <c r="B162" s="58"/>
      <c r="C162" s="58"/>
      <c r="D162" s="59"/>
      <c r="E162" s="59"/>
      <c r="F162" s="141"/>
      <c r="G162" s="141"/>
    </row>
    <row r="163" spans="1:7">
      <c r="A163" s="56"/>
      <c r="B163" s="58"/>
      <c r="C163" s="58"/>
      <c r="D163" s="59"/>
      <c r="E163" s="59"/>
      <c r="F163" s="141"/>
      <c r="G163" s="141"/>
    </row>
    <row r="164" spans="1:7">
      <c r="A164" s="56"/>
      <c r="B164" s="58"/>
      <c r="C164" s="58"/>
      <c r="D164" s="59"/>
      <c r="E164" s="59"/>
      <c r="F164" s="141"/>
      <c r="G164" s="141"/>
    </row>
    <row r="165" spans="1:7">
      <c r="A165" s="56"/>
      <c r="B165" s="58"/>
      <c r="C165" s="58"/>
      <c r="D165" s="59"/>
      <c r="E165" s="59"/>
      <c r="F165" s="141"/>
      <c r="G165" s="141"/>
    </row>
    <row r="166" spans="1:7">
      <c r="A166" s="56"/>
      <c r="B166" s="58"/>
      <c r="C166" s="58"/>
      <c r="D166" s="59"/>
      <c r="E166" s="59"/>
      <c r="F166" s="141"/>
      <c r="G166" s="141"/>
    </row>
    <row r="167" spans="1:7">
      <c r="A167" s="56"/>
      <c r="B167" s="58"/>
      <c r="C167" s="58"/>
      <c r="D167" s="59"/>
      <c r="E167" s="59"/>
      <c r="F167" s="141"/>
      <c r="G167" s="141"/>
    </row>
    <row r="168" spans="1:7">
      <c r="A168" s="56"/>
      <c r="B168" s="58"/>
      <c r="C168" s="58"/>
      <c r="D168" s="59"/>
      <c r="E168" s="59"/>
      <c r="F168" s="141"/>
      <c r="G168" s="141"/>
    </row>
    <row r="169" spans="1:7">
      <c r="A169" s="56"/>
      <c r="B169" s="58"/>
      <c r="C169" s="58"/>
      <c r="D169" s="59"/>
      <c r="E169" s="59"/>
      <c r="F169" s="141"/>
      <c r="G169" s="141"/>
    </row>
    <row r="170" spans="1:7">
      <c r="A170" s="56"/>
      <c r="B170" s="58"/>
      <c r="C170" s="58"/>
      <c r="D170" s="59"/>
      <c r="E170" s="59"/>
      <c r="F170" s="141"/>
      <c r="G170" s="141"/>
    </row>
    <row r="171" spans="1:7">
      <c r="A171" s="56"/>
      <c r="B171" s="58"/>
      <c r="C171" s="58"/>
      <c r="D171" s="59"/>
      <c r="E171" s="59"/>
      <c r="F171" s="141"/>
      <c r="G171" s="141"/>
    </row>
    <row r="172" spans="1:7">
      <c r="A172" s="56"/>
      <c r="B172" s="58"/>
      <c r="C172" s="58"/>
      <c r="D172" s="59"/>
      <c r="E172" s="59"/>
      <c r="F172" s="141"/>
      <c r="G172" s="141"/>
    </row>
    <row r="173" spans="1:7">
      <c r="A173" s="56"/>
      <c r="B173" s="58"/>
      <c r="C173" s="58"/>
      <c r="D173" s="59"/>
      <c r="E173" s="59"/>
      <c r="F173" s="141"/>
      <c r="G173" s="141"/>
    </row>
    <row r="174" spans="1:7">
      <c r="A174" s="56"/>
      <c r="B174" s="58"/>
      <c r="C174" s="58"/>
      <c r="D174" s="59"/>
      <c r="E174" s="59"/>
      <c r="F174" s="141"/>
      <c r="G174" s="141"/>
    </row>
    <row r="175" spans="1:7">
      <c r="A175" s="56"/>
      <c r="B175" s="58"/>
      <c r="C175" s="58"/>
      <c r="D175" s="59"/>
      <c r="E175" s="59"/>
      <c r="F175" s="141"/>
      <c r="G175" s="141"/>
    </row>
    <row r="176" spans="1:7">
      <c r="A176" s="56"/>
      <c r="B176" s="58"/>
      <c r="C176" s="58"/>
      <c r="D176" s="59"/>
      <c r="E176" s="59"/>
      <c r="F176" s="141"/>
      <c r="G176" s="141"/>
    </row>
    <row r="177" spans="1:7">
      <c r="A177" s="56"/>
      <c r="B177" s="58"/>
      <c r="C177" s="58"/>
      <c r="D177" s="59"/>
      <c r="E177" s="59"/>
      <c r="F177" s="141"/>
      <c r="G177" s="141"/>
    </row>
    <row r="178" spans="1:7">
      <c r="A178" s="56"/>
      <c r="B178" s="58"/>
      <c r="C178" s="58"/>
      <c r="D178" s="59"/>
      <c r="E178" s="59"/>
      <c r="F178" s="141"/>
      <c r="G178" s="141"/>
    </row>
    <row r="179" spans="1:7">
      <c r="A179" s="56"/>
      <c r="B179" s="58"/>
      <c r="C179" s="58"/>
      <c r="D179" s="59"/>
      <c r="E179" s="59"/>
      <c r="F179" s="141"/>
      <c r="G179" s="141"/>
    </row>
    <row r="180" spans="1:7">
      <c r="A180" s="56"/>
      <c r="B180" s="58"/>
      <c r="C180" s="58"/>
      <c r="D180" s="59"/>
      <c r="E180" s="59"/>
      <c r="F180" s="141"/>
      <c r="G180" s="141"/>
    </row>
    <row r="181" spans="1:7">
      <c r="A181" s="56"/>
      <c r="B181" s="58"/>
      <c r="C181" s="58"/>
      <c r="D181" s="59"/>
      <c r="E181" s="59"/>
      <c r="F181" s="141"/>
      <c r="G181" s="141"/>
    </row>
    <row r="182" spans="1:7">
      <c r="A182" s="56"/>
      <c r="B182" s="58"/>
      <c r="C182" s="58"/>
      <c r="D182" s="59"/>
      <c r="E182" s="59"/>
      <c r="F182" s="141"/>
      <c r="G182" s="141"/>
    </row>
    <row r="183" spans="1:7">
      <c r="A183" s="56"/>
      <c r="B183" s="58"/>
      <c r="C183" s="58"/>
      <c r="D183" s="59"/>
      <c r="E183" s="59"/>
      <c r="F183" s="141"/>
      <c r="G183" s="141"/>
    </row>
    <row r="184" spans="1:7">
      <c r="A184" s="56"/>
      <c r="B184" s="58"/>
      <c r="C184" s="58"/>
      <c r="D184" s="59"/>
      <c r="E184" s="59"/>
      <c r="F184" s="141"/>
      <c r="G184" s="141"/>
    </row>
    <row r="185" spans="1:7">
      <c r="A185" s="56"/>
      <c r="B185" s="58"/>
      <c r="C185" s="58"/>
      <c r="D185" s="59"/>
      <c r="E185" s="59"/>
      <c r="F185" s="141"/>
      <c r="G185" s="141"/>
    </row>
    <row r="186" spans="1:7">
      <c r="A186" s="56"/>
      <c r="B186" s="58"/>
      <c r="C186" s="58"/>
      <c r="D186" s="59"/>
      <c r="E186" s="59"/>
      <c r="F186" s="141"/>
      <c r="G186" s="141"/>
    </row>
    <row r="187" spans="1:7">
      <c r="A187" s="56"/>
      <c r="B187" s="58"/>
      <c r="C187" s="58"/>
      <c r="D187" s="59"/>
      <c r="E187" s="59"/>
      <c r="F187" s="141"/>
      <c r="G187" s="141"/>
    </row>
    <row r="188" spans="1:7">
      <c r="A188" s="56"/>
      <c r="B188" s="58"/>
      <c r="C188" s="58"/>
      <c r="D188" s="59"/>
      <c r="E188" s="59"/>
      <c r="F188" s="141"/>
      <c r="G188" s="141"/>
    </row>
    <row r="189" spans="1:7">
      <c r="A189" s="56"/>
      <c r="B189" s="58"/>
      <c r="C189" s="58"/>
      <c r="D189" s="59"/>
      <c r="E189" s="59"/>
      <c r="F189" s="141"/>
      <c r="G189" s="141"/>
    </row>
    <row r="190" spans="1:7">
      <c r="A190" s="56"/>
      <c r="B190" s="58"/>
      <c r="C190" s="58"/>
      <c r="D190" s="59"/>
      <c r="E190" s="59"/>
      <c r="F190" s="141"/>
      <c r="G190" s="141"/>
    </row>
    <row r="191" spans="1:7">
      <c r="A191" s="56"/>
      <c r="B191" s="58"/>
      <c r="C191" s="58"/>
      <c r="D191" s="59"/>
      <c r="E191" s="59"/>
      <c r="F191" s="141"/>
      <c r="G191" s="141"/>
    </row>
    <row r="192" spans="1:7">
      <c r="A192" s="56"/>
      <c r="B192" s="58"/>
      <c r="C192" s="58"/>
      <c r="D192" s="59"/>
      <c r="E192" s="59"/>
      <c r="F192" s="141"/>
      <c r="G192" s="141"/>
    </row>
    <row r="193" spans="1:7">
      <c r="A193" s="56"/>
      <c r="B193" s="58"/>
      <c r="C193" s="58"/>
      <c r="D193" s="59"/>
      <c r="E193" s="59"/>
      <c r="F193" s="141"/>
      <c r="G193" s="141"/>
    </row>
    <row r="194" spans="1:7">
      <c r="A194" s="56"/>
      <c r="B194" s="58"/>
      <c r="C194" s="58"/>
      <c r="D194" s="59"/>
      <c r="E194" s="59"/>
      <c r="F194" s="141"/>
      <c r="G194" s="141"/>
    </row>
    <row r="195" spans="1:7">
      <c r="A195" s="56"/>
      <c r="B195" s="58"/>
      <c r="C195" s="58"/>
      <c r="D195" s="59"/>
      <c r="E195" s="59"/>
      <c r="F195" s="141"/>
      <c r="G195" s="141"/>
    </row>
    <row r="196" spans="1:7">
      <c r="A196" s="56"/>
      <c r="B196" s="58"/>
      <c r="C196" s="58"/>
      <c r="D196" s="59"/>
      <c r="E196" s="59"/>
      <c r="F196" s="141"/>
      <c r="G196" s="141"/>
    </row>
    <row r="197" spans="1:7">
      <c r="A197" s="56"/>
      <c r="B197" s="58"/>
      <c r="C197" s="58"/>
      <c r="D197" s="59"/>
      <c r="E197" s="59"/>
      <c r="F197" s="141"/>
      <c r="G197" s="141"/>
    </row>
    <row r="198" spans="1:7">
      <c r="A198" s="56"/>
      <c r="B198" s="58"/>
      <c r="C198" s="58"/>
      <c r="D198" s="59"/>
      <c r="E198" s="59"/>
      <c r="F198" s="141"/>
      <c r="G198" s="141"/>
    </row>
    <row r="199" spans="1:7">
      <c r="A199" s="56"/>
      <c r="B199" s="58"/>
      <c r="C199" s="58"/>
      <c r="D199" s="59"/>
      <c r="E199" s="59"/>
      <c r="F199" s="141"/>
      <c r="G199" s="141"/>
    </row>
    <row r="200" spans="1:7">
      <c r="A200" s="56"/>
      <c r="B200" s="58"/>
      <c r="C200" s="58"/>
      <c r="D200" s="59"/>
      <c r="E200" s="59"/>
      <c r="F200" s="141"/>
      <c r="G200" s="141"/>
    </row>
    <row r="201" spans="1:7">
      <c r="A201" s="56"/>
      <c r="B201" s="58"/>
      <c r="C201" s="58"/>
      <c r="D201" s="59"/>
      <c r="E201" s="59"/>
      <c r="F201" s="141"/>
      <c r="G201" s="141"/>
    </row>
    <row r="202" spans="1:7">
      <c r="A202" s="56"/>
      <c r="B202" s="58"/>
      <c r="C202" s="58"/>
      <c r="D202" s="59"/>
      <c r="E202" s="59"/>
      <c r="F202" s="141"/>
      <c r="G202" s="141"/>
    </row>
    <row r="203" spans="1:7">
      <c r="A203" s="56"/>
      <c r="B203" s="58"/>
      <c r="C203" s="58"/>
      <c r="D203" s="59"/>
      <c r="E203" s="59"/>
      <c r="F203" s="141"/>
      <c r="G203" s="141"/>
    </row>
    <row r="204" spans="1:7">
      <c r="A204" s="56"/>
      <c r="B204" s="58"/>
      <c r="C204" s="58"/>
      <c r="D204" s="59"/>
      <c r="E204" s="59"/>
      <c r="F204" s="141"/>
      <c r="G204" s="141"/>
    </row>
    <row r="205" spans="1:7">
      <c r="A205" s="56"/>
      <c r="B205" s="58"/>
      <c r="C205" s="58"/>
      <c r="D205" s="59"/>
      <c r="E205" s="59"/>
      <c r="F205" s="141"/>
      <c r="G205" s="141"/>
    </row>
    <row r="206" spans="1:7">
      <c r="A206" s="56"/>
      <c r="B206" s="58"/>
      <c r="C206" s="58"/>
      <c r="D206" s="59"/>
      <c r="E206" s="59"/>
      <c r="F206" s="141"/>
      <c r="G206" s="141"/>
    </row>
    <row r="207" spans="1:7">
      <c r="A207" s="56"/>
      <c r="B207" s="58"/>
      <c r="C207" s="58"/>
      <c r="D207" s="59"/>
      <c r="E207" s="59"/>
      <c r="F207" s="141"/>
      <c r="G207" s="141"/>
    </row>
    <row r="208" spans="1:7">
      <c r="A208" s="56"/>
      <c r="B208" s="58"/>
      <c r="C208" s="58"/>
      <c r="D208" s="59"/>
      <c r="E208" s="59"/>
      <c r="F208" s="141"/>
      <c r="G208" s="141"/>
    </row>
    <row r="209" spans="1:7">
      <c r="A209" s="56"/>
      <c r="B209" s="58"/>
      <c r="C209" s="58"/>
      <c r="D209" s="59"/>
      <c r="E209" s="59"/>
      <c r="F209" s="141"/>
      <c r="G209" s="141"/>
    </row>
    <row r="210" spans="1:7">
      <c r="A210" s="56"/>
      <c r="B210" s="58"/>
      <c r="C210" s="58"/>
      <c r="D210" s="59"/>
      <c r="E210" s="59"/>
      <c r="F210" s="141"/>
      <c r="G210" s="141"/>
    </row>
    <row r="211" spans="1:7">
      <c r="A211" s="56"/>
      <c r="B211" s="58"/>
      <c r="C211" s="58"/>
      <c r="D211" s="59"/>
      <c r="E211" s="59"/>
      <c r="F211" s="141"/>
      <c r="G211" s="141"/>
    </row>
    <row r="212" spans="1:7">
      <c r="A212" s="56"/>
      <c r="B212" s="58"/>
      <c r="C212" s="58"/>
      <c r="D212" s="59"/>
      <c r="E212" s="59"/>
      <c r="F212" s="141"/>
      <c r="G212" s="141"/>
    </row>
    <row r="213" spans="1:7">
      <c r="A213" s="56"/>
      <c r="B213" s="58"/>
      <c r="C213" s="58"/>
      <c r="D213" s="59"/>
      <c r="E213" s="59"/>
      <c r="F213" s="141"/>
      <c r="G213" s="141"/>
    </row>
    <row r="214" spans="1:7">
      <c r="A214" s="56"/>
      <c r="B214" s="58"/>
      <c r="C214" s="58"/>
      <c r="D214" s="59"/>
      <c r="E214" s="59"/>
      <c r="F214" s="141"/>
      <c r="G214" s="141"/>
    </row>
    <row r="215" spans="1:7">
      <c r="A215" s="56"/>
      <c r="B215" s="58"/>
      <c r="C215" s="58"/>
      <c r="D215" s="59"/>
      <c r="E215" s="59"/>
      <c r="F215" s="141"/>
      <c r="G215" s="141"/>
    </row>
    <row r="216" spans="1:7">
      <c r="A216" s="56"/>
      <c r="B216" s="58"/>
      <c r="C216" s="58"/>
      <c r="D216" s="59"/>
      <c r="E216" s="59"/>
      <c r="F216" s="141"/>
      <c r="G216" s="141"/>
    </row>
    <row r="217" spans="1:7">
      <c r="A217" s="56"/>
      <c r="B217" s="58"/>
      <c r="C217" s="58"/>
      <c r="D217" s="59"/>
      <c r="E217" s="59"/>
      <c r="F217" s="141"/>
      <c r="G217" s="141"/>
    </row>
    <row r="218" spans="1:7">
      <c r="A218" s="56"/>
      <c r="B218" s="58"/>
      <c r="C218" s="58"/>
      <c r="D218" s="59"/>
      <c r="E218" s="59"/>
      <c r="F218" s="141"/>
      <c r="G218" s="141"/>
    </row>
    <row r="219" spans="1:7">
      <c r="A219" s="56"/>
      <c r="B219" s="58"/>
      <c r="C219" s="58"/>
      <c r="D219" s="59"/>
      <c r="E219" s="59"/>
      <c r="F219" s="141"/>
      <c r="G219" s="141"/>
    </row>
    <row r="220" spans="1:7">
      <c r="A220" s="56"/>
      <c r="B220" s="58"/>
      <c r="C220" s="58"/>
      <c r="D220" s="59"/>
      <c r="E220" s="59"/>
      <c r="F220" s="141"/>
      <c r="G220" s="141"/>
    </row>
    <row r="221" spans="1:7">
      <c r="A221" s="56"/>
      <c r="B221" s="58"/>
      <c r="C221" s="58"/>
      <c r="D221" s="59"/>
      <c r="E221" s="59"/>
      <c r="F221" s="141"/>
      <c r="G221" s="141"/>
    </row>
    <row r="222" spans="1:7">
      <c r="A222" s="56"/>
      <c r="B222" s="58"/>
      <c r="C222" s="58"/>
      <c r="D222" s="59"/>
      <c r="E222" s="59"/>
      <c r="F222" s="141"/>
      <c r="G222" s="141"/>
    </row>
    <row r="236" spans="1:7">
      <c r="A236" s="58"/>
      <c r="B236" s="58"/>
      <c r="C236" s="58"/>
      <c r="D236" s="58"/>
      <c r="E236" s="58"/>
      <c r="F236" s="58"/>
      <c r="G236" s="58"/>
    </row>
    <row r="237" spans="1:7">
      <c r="A237" s="58"/>
      <c r="B237" s="58"/>
      <c r="C237" s="58"/>
      <c r="D237" s="58"/>
      <c r="E237" s="58"/>
      <c r="F237" s="58"/>
      <c r="G237" s="58"/>
    </row>
    <row r="238" spans="1:7">
      <c r="A238" s="58"/>
      <c r="B238" s="58"/>
      <c r="C238" s="58"/>
      <c r="D238" s="58"/>
      <c r="E238" s="58"/>
      <c r="F238" s="58"/>
      <c r="G238" s="58"/>
    </row>
    <row r="239" spans="1:7">
      <c r="A239" s="58"/>
      <c r="B239" s="58"/>
      <c r="C239" s="58"/>
      <c r="D239" s="58"/>
      <c r="E239" s="58"/>
      <c r="F239" s="58"/>
      <c r="G239" s="58"/>
    </row>
    <row r="240" spans="1:7">
      <c r="A240" s="58"/>
      <c r="B240" s="58"/>
      <c r="C240" s="58"/>
      <c r="D240" s="58"/>
      <c r="E240" s="58"/>
      <c r="F240" s="58"/>
      <c r="G240" s="58"/>
    </row>
    <row r="241" spans="1:7">
      <c r="A241" s="58"/>
      <c r="B241" s="58"/>
      <c r="C241" s="58"/>
      <c r="D241" s="58"/>
      <c r="E241" s="58"/>
      <c r="F241" s="58"/>
      <c r="G241" s="58"/>
    </row>
    <row r="242" spans="1:7">
      <c r="A242" s="58"/>
      <c r="B242" s="58"/>
      <c r="C242" s="58"/>
      <c r="D242" s="58"/>
      <c r="E242" s="58"/>
      <c r="F242" s="58"/>
      <c r="G242" s="58"/>
    </row>
    <row r="243" spans="1:7">
      <c r="A243" s="58"/>
      <c r="B243" s="58"/>
      <c r="C243" s="58"/>
      <c r="D243" s="58"/>
      <c r="E243" s="58"/>
      <c r="F243" s="58"/>
      <c r="G243" s="58"/>
    </row>
    <row r="244" spans="1:7">
      <c r="A244" s="58"/>
      <c r="B244" s="58"/>
      <c r="C244" s="58"/>
      <c r="D244" s="58"/>
      <c r="E244" s="58"/>
      <c r="F244" s="58"/>
      <c r="G244" s="58"/>
    </row>
    <row r="245" spans="1:7">
      <c r="A245" s="58"/>
      <c r="B245" s="58"/>
      <c r="C245" s="58"/>
      <c r="D245" s="58"/>
      <c r="E245" s="58"/>
      <c r="F245" s="58"/>
      <c r="G245" s="58"/>
    </row>
    <row r="246" spans="1:7">
      <c r="A246" s="58"/>
      <c r="B246" s="58"/>
      <c r="C246" s="58"/>
      <c r="D246" s="58"/>
      <c r="E246" s="58"/>
      <c r="F246" s="58"/>
      <c r="G246" s="58"/>
    </row>
    <row r="247" spans="1:7">
      <c r="A247" s="58"/>
      <c r="B247" s="58"/>
      <c r="C247" s="58"/>
      <c r="D247" s="58"/>
      <c r="E247" s="58"/>
      <c r="F247" s="58"/>
      <c r="G247" s="58"/>
    </row>
    <row r="248" spans="1:7">
      <c r="A248" s="58"/>
      <c r="B248" s="58"/>
      <c r="C248" s="58"/>
      <c r="D248" s="58"/>
      <c r="E248" s="58"/>
      <c r="F248" s="58"/>
      <c r="G248" s="58"/>
    </row>
    <row r="249" spans="1:7">
      <c r="A249" s="58"/>
      <c r="B249" s="58"/>
      <c r="C249" s="58"/>
      <c r="D249" s="58"/>
      <c r="E249" s="58"/>
      <c r="F249" s="58"/>
      <c r="G249" s="58"/>
    </row>
    <row r="250" spans="1:7">
      <c r="A250" s="58"/>
      <c r="B250" s="58"/>
      <c r="C250" s="58"/>
      <c r="D250" s="58"/>
      <c r="E250" s="58"/>
      <c r="F250" s="58"/>
      <c r="G250" s="58"/>
    </row>
    <row r="251" spans="1:7">
      <c r="A251" s="58"/>
      <c r="B251" s="58"/>
      <c r="C251" s="58"/>
      <c r="D251" s="58"/>
      <c r="E251" s="58"/>
      <c r="F251" s="58"/>
      <c r="G251" s="58"/>
    </row>
    <row r="252" spans="1:7">
      <c r="A252" s="58"/>
      <c r="B252" s="58"/>
      <c r="C252" s="58"/>
      <c r="D252" s="58"/>
      <c r="E252" s="58"/>
      <c r="F252" s="58"/>
      <c r="G252" s="58"/>
    </row>
    <row r="253" spans="1:7">
      <c r="A253" s="58"/>
      <c r="B253" s="58"/>
      <c r="C253" s="58"/>
      <c r="D253" s="58"/>
      <c r="E253" s="58"/>
      <c r="F253" s="58"/>
      <c r="G253" s="58"/>
    </row>
    <row r="254" spans="1:7">
      <c r="A254" s="58"/>
      <c r="B254" s="58"/>
      <c r="C254" s="58"/>
      <c r="D254" s="58"/>
      <c r="E254" s="58"/>
      <c r="F254" s="58"/>
      <c r="G254" s="58"/>
    </row>
    <row r="255" spans="1:7">
      <c r="A255" s="58"/>
      <c r="B255" s="58"/>
      <c r="C255" s="58"/>
      <c r="D255" s="58"/>
      <c r="E255" s="58"/>
      <c r="F255" s="58"/>
      <c r="G255" s="58"/>
    </row>
    <row r="256" spans="1:7">
      <c r="A256" s="58"/>
      <c r="B256" s="58"/>
      <c r="C256" s="58"/>
      <c r="D256" s="58"/>
      <c r="E256" s="58"/>
      <c r="F256" s="58"/>
      <c r="G256" s="58"/>
    </row>
    <row r="257" spans="1:7">
      <c r="A257" s="58"/>
      <c r="B257" s="58"/>
      <c r="C257" s="58"/>
      <c r="D257" s="58"/>
      <c r="E257" s="58"/>
      <c r="F257" s="58"/>
      <c r="G257" s="58"/>
    </row>
    <row r="258" spans="1:7">
      <c r="A258" s="58"/>
      <c r="B258" s="58"/>
      <c r="C258" s="58"/>
      <c r="D258" s="58"/>
      <c r="E258" s="58"/>
      <c r="F258" s="58"/>
      <c r="G258" s="58"/>
    </row>
    <row r="259" spans="1:7">
      <c r="A259" s="58"/>
      <c r="B259" s="58"/>
      <c r="C259" s="58"/>
      <c r="D259" s="58"/>
      <c r="E259" s="58"/>
      <c r="F259" s="58"/>
      <c r="G259" s="58"/>
    </row>
    <row r="260" spans="1:7">
      <c r="A260" s="58"/>
      <c r="B260" s="58"/>
      <c r="C260" s="58"/>
      <c r="D260" s="58"/>
      <c r="E260" s="58"/>
      <c r="F260" s="58"/>
      <c r="G260" s="58"/>
    </row>
    <row r="261" spans="1:7">
      <c r="A261" s="58"/>
      <c r="B261" s="58"/>
      <c r="C261" s="58"/>
      <c r="D261" s="58"/>
      <c r="E261" s="58"/>
      <c r="F261" s="58"/>
      <c r="G261" s="58"/>
    </row>
    <row r="262" spans="1:7">
      <c r="A262" s="58"/>
      <c r="B262" s="58"/>
      <c r="C262" s="58"/>
      <c r="D262" s="58"/>
      <c r="E262" s="58"/>
      <c r="F262" s="58"/>
      <c r="G262" s="58"/>
    </row>
    <row r="263" spans="1:7">
      <c r="A263" s="58"/>
      <c r="B263" s="58"/>
      <c r="C263" s="58"/>
      <c r="D263" s="58"/>
      <c r="E263" s="58"/>
      <c r="F263" s="58"/>
      <c r="G263" s="58"/>
    </row>
    <row r="264" spans="1:7">
      <c r="A264" s="58"/>
      <c r="B264" s="58"/>
      <c r="C264" s="58"/>
      <c r="D264" s="58"/>
      <c r="E264" s="58"/>
      <c r="F264" s="58"/>
      <c r="G264" s="58"/>
    </row>
    <row r="265" spans="1:7">
      <c r="A265" s="58"/>
      <c r="B265" s="58"/>
      <c r="C265" s="58"/>
      <c r="D265" s="58"/>
      <c r="E265" s="58"/>
      <c r="F265" s="58"/>
      <c r="G265" s="58"/>
    </row>
    <row r="266" spans="1:7">
      <c r="A266" s="58"/>
      <c r="B266" s="58"/>
      <c r="C266" s="58"/>
      <c r="D266" s="58"/>
      <c r="E266" s="58"/>
      <c r="F266" s="58"/>
      <c r="G266" s="58"/>
    </row>
    <row r="267" spans="1:7">
      <c r="A267" s="58"/>
      <c r="B267" s="58"/>
      <c r="C267" s="58"/>
      <c r="D267" s="58"/>
      <c r="E267" s="58"/>
      <c r="F267" s="58"/>
      <c r="G267" s="58"/>
    </row>
    <row r="268" spans="1:7">
      <c r="A268" s="58"/>
      <c r="B268" s="58"/>
      <c r="C268" s="58"/>
      <c r="D268" s="58"/>
      <c r="E268" s="58"/>
      <c r="F268" s="58"/>
      <c r="G268" s="58"/>
    </row>
    <row r="269" spans="1:7">
      <c r="A269" s="58"/>
      <c r="B269" s="58"/>
      <c r="C269" s="58"/>
      <c r="D269" s="58"/>
      <c r="E269" s="58"/>
      <c r="F269" s="58"/>
      <c r="G269" s="58"/>
    </row>
    <row r="270" spans="1:7">
      <c r="A270" s="58"/>
      <c r="B270" s="58"/>
      <c r="C270" s="58"/>
      <c r="D270" s="58"/>
      <c r="E270" s="58"/>
      <c r="F270" s="58"/>
      <c r="G270" s="58"/>
    </row>
    <row r="271" spans="1:7">
      <c r="A271" s="58"/>
      <c r="B271" s="58"/>
      <c r="C271" s="58"/>
      <c r="D271" s="58"/>
      <c r="E271" s="58"/>
      <c r="F271" s="58"/>
      <c r="G271" s="58"/>
    </row>
    <row r="272" spans="1:7">
      <c r="A272" s="58"/>
      <c r="B272" s="58"/>
      <c r="C272" s="58"/>
      <c r="D272" s="58"/>
      <c r="E272" s="58"/>
      <c r="F272" s="58"/>
      <c r="G272" s="58"/>
    </row>
    <row r="273" spans="1:7">
      <c r="A273" s="58"/>
      <c r="B273" s="58"/>
      <c r="C273" s="58"/>
      <c r="D273" s="58"/>
      <c r="E273" s="58"/>
      <c r="F273" s="58"/>
      <c r="G273" s="58"/>
    </row>
    <row r="274" spans="1:7">
      <c r="A274" s="58"/>
      <c r="B274" s="58"/>
      <c r="C274" s="58"/>
      <c r="D274" s="58"/>
      <c r="E274" s="58"/>
      <c r="F274" s="58"/>
      <c r="G274" s="58"/>
    </row>
    <row r="275" spans="1:7">
      <c r="A275" s="58"/>
      <c r="B275" s="58"/>
      <c r="C275" s="58"/>
      <c r="D275" s="58"/>
      <c r="E275" s="58"/>
      <c r="F275" s="58"/>
      <c r="G275" s="58"/>
    </row>
    <row r="276" spans="1:7">
      <c r="A276" s="58"/>
      <c r="B276" s="58"/>
      <c r="C276" s="58"/>
      <c r="D276" s="58"/>
      <c r="E276" s="58"/>
      <c r="F276" s="58"/>
      <c r="G276" s="58"/>
    </row>
    <row r="277" spans="1:7">
      <c r="A277" s="58"/>
      <c r="B277" s="58"/>
      <c r="C277" s="58"/>
      <c r="D277" s="58"/>
      <c r="E277" s="58"/>
      <c r="F277" s="58"/>
      <c r="G277" s="58"/>
    </row>
    <row r="278" spans="1:7">
      <c r="A278" s="58"/>
      <c r="B278" s="58"/>
      <c r="C278" s="58"/>
      <c r="D278" s="58"/>
      <c r="E278" s="58"/>
      <c r="F278" s="58"/>
      <c r="G278" s="58"/>
    </row>
    <row r="279" spans="1:7">
      <c r="A279" s="58"/>
      <c r="B279" s="58"/>
      <c r="C279" s="58"/>
      <c r="D279" s="58"/>
      <c r="E279" s="58"/>
      <c r="F279" s="58"/>
      <c r="G279" s="58"/>
    </row>
    <row r="280" spans="1:7">
      <c r="A280" s="58"/>
      <c r="B280" s="58"/>
      <c r="C280" s="58"/>
      <c r="D280" s="58"/>
      <c r="E280" s="58"/>
      <c r="F280" s="58"/>
      <c r="G280" s="58"/>
    </row>
    <row r="281" spans="1:7">
      <c r="A281" s="58"/>
      <c r="B281" s="58"/>
      <c r="C281" s="58"/>
      <c r="D281" s="58"/>
      <c r="E281" s="58"/>
      <c r="F281" s="58"/>
      <c r="G281" s="58"/>
    </row>
    <row r="282" spans="1:7">
      <c r="A282" s="58"/>
      <c r="B282" s="58"/>
      <c r="C282" s="58"/>
      <c r="D282" s="58"/>
      <c r="E282" s="58"/>
      <c r="F282" s="58"/>
      <c r="G282" s="58"/>
    </row>
    <row r="283" spans="1:7">
      <c r="A283" s="58"/>
      <c r="B283" s="58"/>
      <c r="C283" s="58"/>
      <c r="D283" s="58"/>
      <c r="E283" s="58"/>
      <c r="F283" s="58"/>
      <c r="G283" s="58"/>
    </row>
    <row r="284" spans="1:7">
      <c r="A284" s="58"/>
      <c r="B284" s="58"/>
      <c r="C284" s="58"/>
      <c r="D284" s="58"/>
      <c r="E284" s="58"/>
      <c r="F284" s="58"/>
      <c r="G284" s="58"/>
    </row>
    <row r="285" spans="1:7">
      <c r="A285" s="58"/>
      <c r="B285" s="58"/>
      <c r="C285" s="58"/>
      <c r="D285" s="58"/>
      <c r="E285" s="58"/>
      <c r="F285" s="58"/>
      <c r="G285" s="58"/>
    </row>
    <row r="286" spans="1:7">
      <c r="A286" s="58"/>
      <c r="B286" s="58"/>
      <c r="C286" s="58"/>
      <c r="D286" s="58"/>
      <c r="E286" s="58"/>
      <c r="F286" s="58"/>
      <c r="G286" s="58"/>
    </row>
    <row r="287" spans="1:7">
      <c r="A287" s="58"/>
      <c r="B287" s="58"/>
      <c r="C287" s="58"/>
      <c r="D287" s="58"/>
      <c r="E287" s="58"/>
      <c r="F287" s="58"/>
      <c r="G287" s="58"/>
    </row>
    <row r="288" spans="1:7">
      <c r="A288" s="58"/>
      <c r="B288" s="58"/>
      <c r="C288" s="58"/>
      <c r="D288" s="58"/>
      <c r="E288" s="58"/>
      <c r="F288" s="58"/>
      <c r="G288" s="58"/>
    </row>
    <row r="289" spans="1:7">
      <c r="A289" s="58"/>
      <c r="B289" s="58"/>
      <c r="C289" s="58"/>
      <c r="D289" s="58"/>
      <c r="E289" s="58"/>
      <c r="F289" s="58"/>
      <c r="G289" s="58"/>
    </row>
    <row r="290" spans="1:7">
      <c r="A290" s="58"/>
      <c r="B290" s="58"/>
      <c r="C290" s="58"/>
      <c r="D290" s="58"/>
      <c r="E290" s="58"/>
      <c r="F290" s="58"/>
      <c r="G290" s="58"/>
    </row>
    <row r="291" spans="1:7">
      <c r="A291" s="58"/>
      <c r="B291" s="58"/>
      <c r="C291" s="58"/>
      <c r="D291" s="58"/>
      <c r="E291" s="58"/>
      <c r="F291" s="58"/>
      <c r="G291" s="58"/>
    </row>
    <row r="292" spans="1:7">
      <c r="A292" s="58"/>
      <c r="B292" s="58"/>
      <c r="C292" s="58"/>
      <c r="D292" s="58"/>
      <c r="E292" s="58"/>
      <c r="F292" s="58"/>
      <c r="G292" s="58"/>
    </row>
    <row r="293" spans="1:7">
      <c r="A293" s="58"/>
      <c r="B293" s="58"/>
      <c r="C293" s="58"/>
      <c r="D293" s="58"/>
      <c r="E293" s="58"/>
      <c r="F293" s="58"/>
      <c r="G293" s="58"/>
    </row>
    <row r="294" spans="1:7">
      <c r="A294" s="58"/>
      <c r="B294" s="58"/>
      <c r="C294" s="58"/>
      <c r="D294" s="58"/>
      <c r="E294" s="58"/>
      <c r="F294" s="58"/>
      <c r="G294" s="58"/>
    </row>
    <row r="295" spans="1:7">
      <c r="A295" s="58"/>
      <c r="B295" s="58"/>
      <c r="C295" s="58"/>
      <c r="D295" s="58"/>
      <c r="E295" s="58"/>
      <c r="F295" s="58"/>
      <c r="G295" s="58"/>
    </row>
    <row r="296" spans="1:7">
      <c r="A296" s="58"/>
      <c r="B296" s="58"/>
      <c r="C296" s="58"/>
      <c r="D296" s="58"/>
      <c r="E296" s="58"/>
      <c r="F296" s="58"/>
      <c r="G296" s="58"/>
    </row>
    <row r="297" spans="1:7">
      <c r="A297" s="58"/>
      <c r="B297" s="58"/>
      <c r="C297" s="58"/>
      <c r="D297" s="58"/>
      <c r="E297" s="58"/>
      <c r="F297" s="58"/>
      <c r="G297" s="58"/>
    </row>
    <row r="298" spans="1:7">
      <c r="A298" s="58"/>
      <c r="B298" s="58"/>
      <c r="C298" s="58"/>
      <c r="D298" s="58"/>
      <c r="E298" s="58"/>
      <c r="F298" s="58"/>
      <c r="G298" s="58"/>
    </row>
    <row r="299" spans="1:7">
      <c r="A299" s="58"/>
      <c r="B299" s="58"/>
      <c r="C299" s="58"/>
      <c r="D299" s="58"/>
      <c r="E299" s="58"/>
      <c r="F299" s="58"/>
      <c r="G299" s="58"/>
    </row>
    <row r="300" spans="1:7">
      <c r="A300" s="58"/>
      <c r="B300" s="58"/>
      <c r="C300" s="58"/>
      <c r="D300" s="58"/>
      <c r="E300" s="58"/>
      <c r="F300" s="58"/>
      <c r="G300" s="58"/>
    </row>
    <row r="301" spans="1:7">
      <c r="A301" s="58"/>
      <c r="B301" s="58"/>
      <c r="C301" s="58"/>
      <c r="D301" s="58"/>
      <c r="E301" s="58"/>
      <c r="F301" s="58"/>
      <c r="G301" s="58"/>
    </row>
    <row r="302" spans="1:7">
      <c r="A302" s="58"/>
      <c r="B302" s="58"/>
      <c r="C302" s="58"/>
      <c r="D302" s="58"/>
      <c r="E302" s="58"/>
      <c r="F302" s="58"/>
      <c r="G302" s="58"/>
    </row>
    <row r="303" spans="1:7">
      <c r="A303" s="58"/>
      <c r="B303" s="58"/>
      <c r="C303" s="58"/>
      <c r="D303" s="58"/>
      <c r="E303" s="58"/>
      <c r="F303" s="58"/>
      <c r="G303" s="58"/>
    </row>
    <row r="304" spans="1:7">
      <c r="A304" s="58"/>
      <c r="B304" s="58"/>
      <c r="C304" s="58"/>
      <c r="D304" s="58"/>
      <c r="E304" s="58"/>
      <c r="F304" s="58"/>
      <c r="G304" s="58"/>
    </row>
    <row r="305" spans="1:7">
      <c r="A305" s="58"/>
      <c r="B305" s="58"/>
      <c r="C305" s="58"/>
      <c r="D305" s="58"/>
      <c r="E305" s="58"/>
      <c r="F305" s="58"/>
      <c r="G305" s="58"/>
    </row>
    <row r="306" spans="1:7">
      <c r="A306" s="58"/>
      <c r="B306" s="58"/>
      <c r="C306" s="58"/>
      <c r="D306" s="58"/>
      <c r="E306" s="58"/>
      <c r="F306" s="58"/>
      <c r="G306" s="58"/>
    </row>
    <row r="307" spans="1:7">
      <c r="A307" s="58"/>
      <c r="B307" s="58"/>
      <c r="C307" s="58"/>
      <c r="D307" s="58"/>
      <c r="E307" s="58"/>
      <c r="F307" s="58"/>
      <c r="G307" s="58"/>
    </row>
    <row r="308" spans="1:7">
      <c r="A308" s="58"/>
      <c r="B308" s="58"/>
      <c r="C308" s="58"/>
      <c r="D308" s="58"/>
      <c r="E308" s="58"/>
      <c r="F308" s="58"/>
      <c r="G308" s="58"/>
    </row>
    <row r="309" spans="1:7">
      <c r="A309" s="58"/>
      <c r="B309" s="58"/>
      <c r="C309" s="58"/>
      <c r="D309" s="58"/>
      <c r="E309" s="58"/>
      <c r="F309" s="58"/>
      <c r="G309" s="58"/>
    </row>
    <row r="310" spans="1:7">
      <c r="A310" s="58"/>
      <c r="B310" s="58"/>
      <c r="C310" s="58"/>
      <c r="D310" s="58"/>
      <c r="E310" s="58"/>
      <c r="F310" s="58"/>
      <c r="G310" s="58"/>
    </row>
    <row r="311" spans="1:7">
      <c r="A311" s="58"/>
      <c r="B311" s="58"/>
      <c r="C311" s="58"/>
      <c r="D311" s="58"/>
      <c r="E311" s="58"/>
      <c r="F311" s="58"/>
      <c r="G311" s="58"/>
    </row>
    <row r="312" spans="1:7">
      <c r="A312" s="58"/>
      <c r="B312" s="58"/>
      <c r="C312" s="58"/>
      <c r="D312" s="58"/>
      <c r="E312" s="58"/>
      <c r="F312" s="58"/>
      <c r="G312" s="58"/>
    </row>
    <row r="313" spans="1:7">
      <c r="A313" s="58"/>
      <c r="B313" s="58"/>
      <c r="C313" s="58"/>
      <c r="D313" s="58"/>
      <c r="E313" s="58"/>
      <c r="F313" s="58"/>
      <c r="G313" s="58"/>
    </row>
    <row r="314" spans="1:7">
      <c r="A314" s="58"/>
      <c r="B314" s="58"/>
      <c r="C314" s="58"/>
      <c r="D314" s="58"/>
      <c r="E314" s="58"/>
      <c r="F314" s="58"/>
      <c r="G314" s="58"/>
    </row>
    <row r="315" spans="1:7">
      <c r="A315" s="58"/>
      <c r="B315" s="58"/>
      <c r="C315" s="58"/>
      <c r="D315" s="58"/>
      <c r="E315" s="58"/>
      <c r="F315" s="58"/>
      <c r="G315" s="58"/>
    </row>
    <row r="316" spans="1:7">
      <c r="A316" s="58"/>
      <c r="B316" s="58"/>
      <c r="C316" s="58"/>
      <c r="D316" s="58"/>
      <c r="E316" s="58"/>
      <c r="F316" s="58"/>
      <c r="G316" s="58"/>
    </row>
    <row r="317" spans="1:7">
      <c r="A317" s="58"/>
      <c r="B317" s="58"/>
      <c r="C317" s="58"/>
      <c r="D317" s="58"/>
      <c r="E317" s="58"/>
      <c r="F317" s="58"/>
      <c r="G317" s="58"/>
    </row>
    <row r="318" spans="1:7">
      <c r="A318" s="58"/>
      <c r="B318" s="58"/>
      <c r="C318" s="58"/>
      <c r="D318" s="58"/>
      <c r="E318" s="58"/>
      <c r="F318" s="58"/>
      <c r="G318" s="58"/>
    </row>
    <row r="319" spans="1:7">
      <c r="A319" s="58"/>
      <c r="B319" s="58"/>
      <c r="C319" s="58"/>
      <c r="D319" s="58"/>
      <c r="E319" s="58"/>
      <c r="F319" s="58"/>
      <c r="G319" s="58"/>
    </row>
    <row r="320" spans="1:7">
      <c r="A320" s="58"/>
      <c r="B320" s="58"/>
      <c r="C320" s="58"/>
      <c r="D320" s="58"/>
      <c r="E320" s="58"/>
      <c r="F320" s="58"/>
      <c r="G320" s="58"/>
    </row>
    <row r="321" spans="1:7">
      <c r="A321" s="58"/>
      <c r="B321" s="58"/>
      <c r="C321" s="58"/>
      <c r="D321" s="58"/>
      <c r="E321" s="58"/>
      <c r="F321" s="58"/>
      <c r="G321" s="58"/>
    </row>
    <row r="322" spans="1:7">
      <c r="A322" s="58"/>
      <c r="B322" s="58"/>
      <c r="C322" s="58"/>
      <c r="D322" s="58"/>
      <c r="E322" s="58"/>
      <c r="F322" s="58"/>
      <c r="G322" s="58"/>
    </row>
    <row r="323" spans="1:7">
      <c r="A323" s="58"/>
      <c r="B323" s="58"/>
      <c r="C323" s="58"/>
      <c r="D323" s="58"/>
      <c r="E323" s="58"/>
      <c r="F323" s="58"/>
      <c r="G323" s="58"/>
    </row>
    <row r="324" spans="1:7">
      <c r="A324" s="58"/>
      <c r="B324" s="58"/>
      <c r="C324" s="58"/>
      <c r="D324" s="58"/>
      <c r="E324" s="58"/>
      <c r="F324" s="58"/>
      <c r="G324" s="58"/>
    </row>
    <row r="325" spans="1:7">
      <c r="A325" s="58"/>
      <c r="B325" s="58"/>
      <c r="C325" s="58"/>
      <c r="D325" s="58"/>
      <c r="E325" s="58"/>
      <c r="F325" s="58"/>
      <c r="G325" s="58"/>
    </row>
    <row r="326" spans="1:7">
      <c r="A326" s="58"/>
      <c r="B326" s="58"/>
      <c r="C326" s="58"/>
      <c r="D326" s="58"/>
      <c r="E326" s="58"/>
      <c r="F326" s="58"/>
      <c r="G326" s="58"/>
    </row>
    <row r="327" spans="1:7">
      <c r="A327" s="58"/>
      <c r="B327" s="58"/>
      <c r="C327" s="58"/>
      <c r="D327" s="58"/>
      <c r="E327" s="58"/>
      <c r="F327" s="58"/>
      <c r="G327" s="58"/>
    </row>
    <row r="328" spans="1:7">
      <c r="A328" s="58"/>
      <c r="B328" s="58"/>
      <c r="C328" s="58"/>
      <c r="D328" s="58"/>
      <c r="E328" s="58"/>
      <c r="F328" s="58"/>
      <c r="G328" s="58"/>
    </row>
    <row r="329" spans="1:7">
      <c r="A329" s="58"/>
      <c r="B329" s="58"/>
      <c r="C329" s="58"/>
      <c r="D329" s="58"/>
      <c r="E329" s="58"/>
      <c r="F329" s="58"/>
      <c r="G329" s="58"/>
    </row>
    <row r="330" spans="1:7">
      <c r="A330" s="58"/>
      <c r="B330" s="58"/>
      <c r="C330" s="58"/>
      <c r="D330" s="58"/>
      <c r="E330" s="58"/>
      <c r="F330" s="58"/>
      <c r="G330" s="58"/>
    </row>
    <row r="331" spans="1:7">
      <c r="A331" s="58"/>
      <c r="B331" s="58"/>
      <c r="C331" s="58"/>
      <c r="D331" s="58"/>
      <c r="E331" s="58"/>
      <c r="F331" s="58"/>
      <c r="G331" s="58"/>
    </row>
    <row r="332" spans="1:7">
      <c r="A332" s="58"/>
      <c r="B332" s="58"/>
      <c r="C332" s="58"/>
      <c r="D332" s="58"/>
      <c r="E332" s="58"/>
      <c r="F332" s="58"/>
      <c r="G332" s="58"/>
    </row>
    <row r="333" spans="1:7">
      <c r="A333" s="58"/>
      <c r="B333" s="58"/>
      <c r="C333" s="58"/>
      <c r="D333" s="58"/>
      <c r="E333" s="58"/>
      <c r="F333" s="58"/>
      <c r="G333" s="58"/>
    </row>
    <row r="334" spans="1:7">
      <c r="A334" s="58"/>
      <c r="B334" s="58"/>
      <c r="C334" s="58"/>
      <c r="D334" s="58"/>
      <c r="E334" s="58"/>
      <c r="F334" s="58"/>
      <c r="G334" s="58"/>
    </row>
    <row r="335" spans="1:7">
      <c r="A335" s="58"/>
      <c r="B335" s="58"/>
      <c r="C335" s="58"/>
      <c r="D335" s="58"/>
      <c r="E335" s="58"/>
      <c r="F335" s="58"/>
      <c r="G335" s="58"/>
    </row>
    <row r="336" spans="1:7">
      <c r="A336" s="58"/>
      <c r="B336" s="58"/>
      <c r="C336" s="58"/>
      <c r="D336" s="58"/>
      <c r="E336" s="58"/>
      <c r="F336" s="58"/>
      <c r="G336" s="58"/>
    </row>
    <row r="337" spans="1:7">
      <c r="A337" s="58"/>
      <c r="B337" s="58"/>
      <c r="C337" s="58"/>
      <c r="D337" s="58"/>
      <c r="E337" s="58"/>
      <c r="F337" s="58"/>
      <c r="G337" s="58"/>
    </row>
    <row r="338" spans="1:7">
      <c r="A338" s="58"/>
      <c r="B338" s="58"/>
      <c r="C338" s="58"/>
      <c r="D338" s="58"/>
      <c r="E338" s="58"/>
      <c r="F338" s="58"/>
      <c r="G338" s="58"/>
    </row>
    <row r="339" spans="1:7">
      <c r="A339" s="58"/>
      <c r="B339" s="58"/>
      <c r="C339" s="58"/>
      <c r="D339" s="58"/>
      <c r="E339" s="58"/>
      <c r="F339" s="58"/>
      <c r="G339" s="58"/>
    </row>
    <row r="340" spans="1:7">
      <c r="A340" s="58"/>
      <c r="B340" s="58"/>
      <c r="C340" s="58"/>
      <c r="D340" s="58"/>
      <c r="E340" s="58"/>
      <c r="F340" s="58"/>
      <c r="G340" s="58"/>
    </row>
    <row r="341" spans="1:7">
      <c r="A341" s="58"/>
      <c r="B341" s="58"/>
      <c r="C341" s="58"/>
      <c r="D341" s="58"/>
      <c r="E341" s="58"/>
      <c r="F341" s="58"/>
      <c r="G341" s="58"/>
    </row>
    <row r="342" spans="1:7">
      <c r="A342" s="58"/>
      <c r="B342" s="58"/>
      <c r="C342" s="58"/>
      <c r="D342" s="58"/>
      <c r="E342" s="58"/>
      <c r="F342" s="58"/>
      <c r="G342" s="58"/>
    </row>
    <row r="343" spans="1:7">
      <c r="A343" s="58"/>
      <c r="B343" s="58"/>
      <c r="C343" s="58"/>
      <c r="D343" s="58"/>
      <c r="E343" s="58"/>
      <c r="F343" s="58"/>
      <c r="G343" s="58"/>
    </row>
    <row r="344" spans="1:7">
      <c r="A344" s="58"/>
      <c r="B344" s="58"/>
      <c r="C344" s="58"/>
      <c r="D344" s="58"/>
      <c r="E344" s="58"/>
      <c r="F344" s="58"/>
      <c r="G344" s="58"/>
    </row>
    <row r="345" spans="1:7">
      <c r="A345" s="58"/>
      <c r="B345" s="58"/>
      <c r="C345" s="58"/>
      <c r="D345" s="58"/>
      <c r="E345" s="58"/>
      <c r="F345" s="58"/>
      <c r="G345" s="58"/>
    </row>
    <row r="346" spans="1:7">
      <c r="A346" s="58"/>
      <c r="B346" s="58"/>
      <c r="C346" s="58"/>
      <c r="D346" s="58"/>
      <c r="E346" s="58"/>
      <c r="F346" s="58"/>
      <c r="G346" s="58"/>
    </row>
    <row r="347" spans="1:7">
      <c r="A347" s="58"/>
      <c r="B347" s="58"/>
      <c r="C347" s="58"/>
      <c r="D347" s="58"/>
      <c r="E347" s="58"/>
      <c r="F347" s="58"/>
      <c r="G347" s="58"/>
    </row>
    <row r="348" spans="1:7">
      <c r="A348" s="58"/>
      <c r="B348" s="58"/>
      <c r="C348" s="58"/>
      <c r="D348" s="58"/>
      <c r="E348" s="58"/>
      <c r="F348" s="58"/>
      <c r="G348" s="58"/>
    </row>
    <row r="349" spans="1:7">
      <c r="A349" s="58"/>
      <c r="B349" s="58"/>
      <c r="C349" s="58"/>
      <c r="D349" s="58"/>
      <c r="E349" s="58"/>
      <c r="F349" s="58"/>
      <c r="G349" s="58"/>
    </row>
    <row r="350" spans="1:7">
      <c r="A350" s="58"/>
      <c r="B350" s="58"/>
      <c r="C350" s="58"/>
      <c r="D350" s="58"/>
      <c r="E350" s="58"/>
      <c r="F350" s="58"/>
      <c r="G350" s="58"/>
    </row>
    <row r="351" spans="1:7">
      <c r="A351" s="58"/>
      <c r="B351" s="58"/>
      <c r="C351" s="58"/>
      <c r="D351" s="58"/>
      <c r="E351" s="58"/>
      <c r="F351" s="58"/>
      <c r="G351" s="58"/>
    </row>
    <row r="352" spans="1:7">
      <c r="A352" s="58"/>
      <c r="B352" s="58"/>
      <c r="C352" s="58"/>
      <c r="D352" s="58"/>
      <c r="E352" s="58"/>
      <c r="F352" s="58"/>
      <c r="G352" s="58"/>
    </row>
    <row r="353" spans="1:7">
      <c r="A353" s="58"/>
      <c r="B353" s="58"/>
      <c r="C353" s="58"/>
      <c r="D353" s="58"/>
      <c r="E353" s="58"/>
      <c r="F353" s="58"/>
      <c r="G353" s="58"/>
    </row>
    <row r="354" spans="1:7">
      <c r="A354" s="58"/>
      <c r="B354" s="58"/>
      <c r="C354" s="58"/>
      <c r="D354" s="58"/>
      <c r="E354" s="58"/>
      <c r="F354" s="58"/>
      <c r="G354" s="58"/>
    </row>
    <row r="355" spans="1:7">
      <c r="A355" s="58"/>
      <c r="B355" s="58"/>
      <c r="C355" s="58"/>
      <c r="D355" s="58"/>
      <c r="E355" s="58"/>
      <c r="F355" s="58"/>
      <c r="G355" s="58"/>
    </row>
    <row r="356" spans="1:7">
      <c r="A356" s="58"/>
      <c r="B356" s="58"/>
      <c r="C356" s="58"/>
      <c r="D356" s="58"/>
      <c r="E356" s="58"/>
      <c r="F356" s="58"/>
      <c r="G356" s="58"/>
    </row>
    <row r="357" spans="1:7">
      <c r="A357" s="58"/>
      <c r="B357" s="58"/>
      <c r="C357" s="58"/>
      <c r="D357" s="58"/>
      <c r="E357" s="58"/>
      <c r="F357" s="58"/>
      <c r="G357" s="58"/>
    </row>
    <row r="358" spans="1:7">
      <c r="A358" s="58"/>
      <c r="B358" s="58"/>
      <c r="C358" s="58"/>
      <c r="D358" s="58"/>
      <c r="E358" s="58"/>
      <c r="F358" s="58"/>
      <c r="G358" s="58"/>
    </row>
    <row r="359" spans="1:7">
      <c r="A359" s="58"/>
      <c r="B359" s="58"/>
      <c r="C359" s="58"/>
      <c r="D359" s="58"/>
      <c r="E359" s="58"/>
      <c r="F359" s="58"/>
      <c r="G359" s="58"/>
    </row>
    <row r="360" spans="1:7">
      <c r="A360" s="58"/>
      <c r="B360" s="58"/>
      <c r="C360" s="58"/>
      <c r="D360" s="58"/>
      <c r="E360" s="58"/>
      <c r="F360" s="58"/>
      <c r="G360" s="58"/>
    </row>
    <row r="361" spans="1:7">
      <c r="A361" s="58"/>
      <c r="B361" s="58"/>
      <c r="C361" s="58"/>
      <c r="D361" s="58"/>
      <c r="E361" s="58"/>
      <c r="F361" s="58"/>
      <c r="G361" s="58"/>
    </row>
    <row r="362" spans="1:7">
      <c r="A362" s="58"/>
      <c r="B362" s="58"/>
      <c r="C362" s="58"/>
      <c r="D362" s="58"/>
      <c r="E362" s="58"/>
      <c r="F362" s="58"/>
      <c r="G362" s="58"/>
    </row>
    <row r="363" spans="1:7">
      <c r="A363" s="58"/>
      <c r="B363" s="58"/>
      <c r="C363" s="58"/>
      <c r="D363" s="58"/>
      <c r="E363" s="58"/>
      <c r="F363" s="58"/>
      <c r="G363" s="58"/>
    </row>
    <row r="364" spans="1:7">
      <c r="A364" s="58"/>
      <c r="B364" s="58"/>
      <c r="C364" s="58"/>
      <c r="D364" s="58"/>
      <c r="E364" s="58"/>
      <c r="F364" s="58"/>
      <c r="G364" s="58"/>
    </row>
    <row r="365" spans="1:7">
      <c r="A365" s="58"/>
      <c r="B365" s="58"/>
      <c r="C365" s="58"/>
      <c r="D365" s="58"/>
      <c r="E365" s="58"/>
      <c r="F365" s="58"/>
      <c r="G365" s="58"/>
    </row>
    <row r="366" spans="1:7">
      <c r="A366" s="58"/>
      <c r="B366" s="58"/>
      <c r="C366" s="58"/>
      <c r="D366" s="58"/>
      <c r="E366" s="58"/>
      <c r="F366" s="58"/>
      <c r="G366" s="58"/>
    </row>
    <row r="367" spans="1:7">
      <c r="A367" s="58"/>
      <c r="B367" s="58"/>
      <c r="C367" s="58"/>
      <c r="D367" s="58"/>
      <c r="E367" s="58"/>
      <c r="F367" s="58"/>
      <c r="G367" s="58"/>
    </row>
    <row r="368" spans="1:7">
      <c r="A368" s="58"/>
      <c r="B368" s="58"/>
      <c r="C368" s="58"/>
      <c r="D368" s="58"/>
      <c r="E368" s="58"/>
      <c r="F368" s="58"/>
      <c r="G368" s="58"/>
    </row>
    <row r="369" spans="1:7">
      <c r="A369" s="58"/>
      <c r="B369" s="58"/>
      <c r="C369" s="58"/>
      <c r="D369" s="58"/>
      <c r="E369" s="58"/>
      <c r="F369" s="58"/>
      <c r="G369" s="58"/>
    </row>
    <row r="370" spans="1:7">
      <c r="A370" s="58"/>
      <c r="B370" s="58"/>
      <c r="C370" s="58"/>
      <c r="D370" s="58"/>
      <c r="E370" s="58"/>
      <c r="F370" s="58"/>
      <c r="G370" s="58"/>
    </row>
    <row r="371" spans="1:7">
      <c r="A371" s="58"/>
      <c r="B371" s="58"/>
      <c r="C371" s="58"/>
      <c r="D371" s="58"/>
      <c r="E371" s="58"/>
      <c r="F371" s="58"/>
      <c r="G371" s="58"/>
    </row>
    <row r="372" spans="1:7">
      <c r="A372" s="58"/>
      <c r="B372" s="58"/>
      <c r="C372" s="58"/>
      <c r="D372" s="58"/>
      <c r="E372" s="58"/>
      <c r="F372" s="58"/>
      <c r="G372" s="58"/>
    </row>
    <row r="373" spans="1:7">
      <c r="A373" s="58"/>
      <c r="B373" s="58"/>
      <c r="C373" s="58"/>
      <c r="D373" s="58"/>
      <c r="E373" s="58"/>
      <c r="F373" s="58"/>
      <c r="G373" s="58"/>
    </row>
    <row r="374" spans="1:7">
      <c r="A374" s="58"/>
      <c r="B374" s="58"/>
      <c r="C374" s="58"/>
      <c r="D374" s="58"/>
      <c r="E374" s="58"/>
      <c r="F374" s="58"/>
      <c r="G374" s="58"/>
    </row>
    <row r="375" spans="1:7">
      <c r="A375" s="58"/>
      <c r="B375" s="58"/>
      <c r="C375" s="58"/>
      <c r="D375" s="58"/>
      <c r="E375" s="58"/>
      <c r="F375" s="58"/>
      <c r="G375" s="58"/>
    </row>
    <row r="376" spans="1:7">
      <c r="A376" s="58"/>
      <c r="B376" s="58"/>
      <c r="C376" s="58"/>
      <c r="D376" s="58"/>
      <c r="E376" s="58"/>
      <c r="F376" s="58"/>
      <c r="G376" s="58"/>
    </row>
    <row r="377" spans="1:7">
      <c r="A377" s="58"/>
      <c r="B377" s="58"/>
      <c r="C377" s="58"/>
      <c r="D377" s="58"/>
      <c r="E377" s="58"/>
      <c r="F377" s="58"/>
      <c r="G377" s="58"/>
    </row>
    <row r="378" spans="1:7">
      <c r="A378" s="58"/>
      <c r="B378" s="58"/>
      <c r="C378" s="58"/>
      <c r="D378" s="58"/>
      <c r="E378" s="58"/>
      <c r="F378" s="58"/>
      <c r="G378" s="58"/>
    </row>
    <row r="379" spans="1:7">
      <c r="A379" s="58"/>
      <c r="B379" s="58"/>
      <c r="C379" s="58"/>
      <c r="D379" s="58"/>
      <c r="E379" s="58"/>
      <c r="F379" s="58"/>
      <c r="G379" s="58"/>
    </row>
    <row r="380" spans="1:7">
      <c r="A380" s="58"/>
      <c r="B380" s="58"/>
      <c r="C380" s="58"/>
      <c r="D380" s="58"/>
      <c r="E380" s="58"/>
      <c r="F380" s="58"/>
      <c r="G380" s="58"/>
    </row>
    <row r="381" spans="1:7">
      <c r="A381" s="58"/>
      <c r="B381" s="58"/>
      <c r="C381" s="58"/>
      <c r="D381" s="58"/>
      <c r="E381" s="58"/>
      <c r="F381" s="58"/>
      <c r="G381" s="58"/>
    </row>
    <row r="382" spans="1:7">
      <c r="A382" s="58"/>
      <c r="B382" s="58"/>
      <c r="C382" s="58"/>
      <c r="D382" s="58"/>
      <c r="E382" s="58"/>
      <c r="F382" s="58"/>
      <c r="G382" s="58"/>
    </row>
    <row r="383" spans="1:7">
      <c r="A383" s="58"/>
      <c r="B383" s="58"/>
      <c r="C383" s="58"/>
      <c r="D383" s="58"/>
      <c r="E383" s="58"/>
      <c r="F383" s="58"/>
      <c r="G383" s="58"/>
    </row>
    <row r="384" spans="1:7">
      <c r="A384" s="58"/>
      <c r="B384" s="58"/>
      <c r="C384" s="58"/>
      <c r="D384" s="58"/>
      <c r="E384" s="58"/>
      <c r="F384" s="58"/>
      <c r="G384" s="58"/>
    </row>
    <row r="385" spans="1:7">
      <c r="A385" s="58"/>
      <c r="B385" s="58"/>
      <c r="C385" s="58"/>
      <c r="D385" s="58"/>
      <c r="E385" s="58"/>
      <c r="F385" s="58"/>
      <c r="G385" s="58"/>
    </row>
    <row r="386" spans="1:7">
      <c r="A386" s="58"/>
      <c r="B386" s="58"/>
      <c r="C386" s="58"/>
      <c r="D386" s="58"/>
      <c r="E386" s="58"/>
      <c r="F386" s="58"/>
      <c r="G386" s="58"/>
    </row>
    <row r="387" spans="1:7">
      <c r="A387" s="58"/>
      <c r="B387" s="58"/>
      <c r="C387" s="58"/>
      <c r="D387" s="58"/>
      <c r="E387" s="58"/>
      <c r="F387" s="58"/>
      <c r="G387" s="58"/>
    </row>
    <row r="388" spans="1:7">
      <c r="A388" s="58"/>
      <c r="B388" s="58"/>
      <c r="C388" s="58"/>
      <c r="D388" s="58"/>
      <c r="E388" s="58"/>
      <c r="F388" s="58"/>
      <c r="G388" s="58"/>
    </row>
    <row r="389" spans="1:7">
      <c r="A389" s="58"/>
      <c r="B389" s="58"/>
      <c r="C389" s="58"/>
      <c r="D389" s="58"/>
      <c r="E389" s="58"/>
      <c r="F389" s="58"/>
      <c r="G389" s="58"/>
    </row>
    <row r="390" spans="1:7">
      <c r="A390" s="58"/>
      <c r="B390" s="58"/>
      <c r="C390" s="58"/>
      <c r="D390" s="58"/>
      <c r="E390" s="58"/>
      <c r="F390" s="58"/>
      <c r="G390" s="58"/>
    </row>
    <row r="391" spans="1:7">
      <c r="A391" s="58"/>
      <c r="B391" s="58"/>
      <c r="C391" s="58"/>
      <c r="D391" s="58"/>
      <c r="E391" s="58"/>
      <c r="F391" s="58"/>
      <c r="G391" s="58"/>
    </row>
    <row r="392" spans="1:7">
      <c r="A392" s="58"/>
      <c r="B392" s="58"/>
      <c r="C392" s="58"/>
      <c r="D392" s="58"/>
      <c r="E392" s="58"/>
      <c r="F392" s="58"/>
      <c r="G392" s="58"/>
    </row>
    <row r="393" spans="1:7">
      <c r="A393" s="58"/>
      <c r="B393" s="58"/>
      <c r="C393" s="58"/>
      <c r="D393" s="58"/>
      <c r="E393" s="58"/>
      <c r="F393" s="58"/>
      <c r="G393" s="58"/>
    </row>
    <row r="394" spans="1:7">
      <c r="A394" s="58"/>
      <c r="B394" s="58"/>
      <c r="C394" s="58"/>
      <c r="D394" s="58"/>
      <c r="E394" s="58"/>
      <c r="F394" s="58"/>
      <c r="G394" s="58"/>
    </row>
    <row r="395" spans="1:7">
      <c r="A395" s="58"/>
      <c r="B395" s="58"/>
      <c r="C395" s="58"/>
      <c r="D395" s="58"/>
      <c r="E395" s="58"/>
      <c r="F395" s="58"/>
      <c r="G395" s="58"/>
    </row>
    <row r="396" spans="1:7">
      <c r="A396" s="58"/>
      <c r="B396" s="58"/>
      <c r="C396" s="58"/>
      <c r="D396" s="58"/>
      <c r="E396" s="58"/>
      <c r="F396" s="58"/>
      <c r="G396" s="58"/>
    </row>
    <row r="397" spans="1:7">
      <c r="A397" s="58"/>
      <c r="B397" s="58"/>
      <c r="C397" s="58"/>
      <c r="D397" s="58"/>
      <c r="E397" s="58"/>
      <c r="F397" s="58"/>
      <c r="G397" s="58"/>
    </row>
    <row r="398" spans="1:7">
      <c r="A398" s="58"/>
      <c r="B398" s="58"/>
      <c r="C398" s="58"/>
      <c r="D398" s="58"/>
      <c r="E398" s="58"/>
      <c r="F398" s="58"/>
      <c r="G398" s="58"/>
    </row>
    <row r="399" spans="1:7">
      <c r="A399" s="58"/>
      <c r="B399" s="58"/>
      <c r="C399" s="58"/>
      <c r="D399" s="58"/>
      <c r="E399" s="58"/>
      <c r="F399" s="58"/>
      <c r="G399" s="58"/>
    </row>
    <row r="400" spans="1:7">
      <c r="A400" s="58"/>
      <c r="B400" s="58"/>
      <c r="C400" s="58"/>
      <c r="D400" s="58"/>
      <c r="E400" s="58"/>
      <c r="F400" s="58"/>
      <c r="G400" s="58"/>
    </row>
    <row r="401" spans="1:7">
      <c r="A401" s="58"/>
      <c r="B401" s="58"/>
      <c r="C401" s="58"/>
      <c r="D401" s="58"/>
      <c r="E401" s="58"/>
      <c r="F401" s="58"/>
      <c r="G401" s="58"/>
    </row>
    <row r="402" spans="1:7">
      <c r="A402" s="58"/>
      <c r="B402" s="58"/>
      <c r="C402" s="58"/>
      <c r="D402" s="58"/>
      <c r="E402" s="58"/>
      <c r="F402" s="58"/>
      <c r="G402" s="58"/>
    </row>
    <row r="403" spans="1:7">
      <c r="A403" s="58"/>
      <c r="B403" s="58"/>
      <c r="C403" s="58"/>
      <c r="D403" s="58"/>
      <c r="E403" s="58"/>
      <c r="F403" s="58"/>
      <c r="G403" s="58"/>
    </row>
    <row r="404" spans="1:7">
      <c r="A404" s="58"/>
      <c r="B404" s="58"/>
      <c r="C404" s="58"/>
      <c r="D404" s="58"/>
      <c r="E404" s="58"/>
      <c r="F404" s="58"/>
      <c r="G404" s="58"/>
    </row>
    <row r="405" spans="1:7">
      <c r="A405" s="58"/>
      <c r="B405" s="58"/>
      <c r="C405" s="58"/>
      <c r="D405" s="58"/>
      <c r="E405" s="58"/>
      <c r="F405" s="58"/>
      <c r="G405" s="58"/>
    </row>
    <row r="406" spans="1:7">
      <c r="A406" s="58"/>
      <c r="B406" s="58"/>
      <c r="C406" s="58"/>
      <c r="D406" s="58"/>
      <c r="E406" s="58"/>
      <c r="F406" s="58"/>
      <c r="G406" s="58"/>
    </row>
    <row r="407" spans="1:7">
      <c r="A407" s="58"/>
      <c r="B407" s="58"/>
      <c r="C407" s="58"/>
      <c r="D407" s="58"/>
      <c r="E407" s="58"/>
      <c r="F407" s="58"/>
      <c r="G407" s="58"/>
    </row>
    <row r="408" spans="1:7">
      <c r="A408" s="58"/>
      <c r="B408" s="58"/>
      <c r="C408" s="58"/>
      <c r="D408" s="58"/>
      <c r="E408" s="58"/>
      <c r="F408" s="58"/>
      <c r="G408" s="58"/>
    </row>
    <row r="409" spans="1:7">
      <c r="A409" s="58"/>
      <c r="B409" s="58"/>
      <c r="C409" s="58"/>
      <c r="D409" s="58"/>
      <c r="E409" s="58"/>
      <c r="F409" s="58"/>
      <c r="G409" s="58"/>
    </row>
    <row r="410" spans="1:7">
      <c r="A410" s="58"/>
      <c r="B410" s="58"/>
      <c r="C410" s="58"/>
      <c r="D410" s="58"/>
      <c r="E410" s="58"/>
      <c r="F410" s="58"/>
      <c r="G410" s="58"/>
    </row>
    <row r="411" spans="1:7">
      <c r="A411" s="58"/>
      <c r="B411" s="58"/>
      <c r="C411" s="58"/>
      <c r="D411" s="58"/>
      <c r="E411" s="58"/>
      <c r="F411" s="58"/>
      <c r="G411" s="58"/>
    </row>
    <row r="412" spans="1:7">
      <c r="A412" s="58"/>
      <c r="B412" s="58"/>
      <c r="C412" s="58"/>
      <c r="D412" s="58"/>
      <c r="E412" s="58"/>
      <c r="F412" s="58"/>
      <c r="G412" s="58"/>
    </row>
    <row r="413" spans="1:7">
      <c r="A413" s="58"/>
      <c r="B413" s="58"/>
      <c r="C413" s="58"/>
      <c r="D413" s="58"/>
      <c r="E413" s="58"/>
      <c r="F413" s="58"/>
      <c r="G413" s="58"/>
    </row>
    <row r="414" spans="1:7">
      <c r="A414" s="58"/>
      <c r="B414" s="58"/>
      <c r="C414" s="58"/>
      <c r="D414" s="58"/>
      <c r="E414" s="58"/>
      <c r="F414" s="58"/>
      <c r="G414" s="58"/>
    </row>
    <row r="415" spans="1:7">
      <c r="A415" s="58"/>
      <c r="B415" s="58"/>
      <c r="C415" s="58"/>
      <c r="D415" s="58"/>
      <c r="E415" s="58"/>
      <c r="F415" s="58"/>
      <c r="G415" s="58"/>
    </row>
    <row r="416" spans="1:7">
      <c r="A416" s="58"/>
      <c r="B416" s="58"/>
      <c r="C416" s="58"/>
      <c r="D416" s="58"/>
      <c r="E416" s="58"/>
      <c r="F416" s="58"/>
      <c r="G416" s="58"/>
    </row>
    <row r="417" spans="1:7">
      <c r="A417" s="58"/>
      <c r="B417" s="58"/>
      <c r="C417" s="58"/>
      <c r="D417" s="58"/>
      <c r="E417" s="58"/>
      <c r="F417" s="58"/>
      <c r="G417" s="58"/>
    </row>
    <row r="418" spans="1:7">
      <c r="A418" s="58"/>
      <c r="B418" s="58"/>
      <c r="C418" s="58"/>
      <c r="D418" s="58"/>
      <c r="E418" s="58"/>
      <c r="F418" s="58"/>
      <c r="G418" s="58"/>
    </row>
    <row r="419" spans="1:7">
      <c r="A419" s="58"/>
      <c r="B419" s="58"/>
      <c r="C419" s="58"/>
      <c r="D419" s="58"/>
      <c r="E419" s="58"/>
      <c r="F419" s="58"/>
      <c r="G419" s="58"/>
    </row>
    <row r="420" spans="1:7">
      <c r="A420" s="58"/>
      <c r="B420" s="58"/>
      <c r="C420" s="58"/>
      <c r="D420" s="58"/>
      <c r="E420" s="58"/>
      <c r="F420" s="58"/>
      <c r="G420" s="58"/>
    </row>
    <row r="421" spans="1:7">
      <c r="A421" s="58"/>
      <c r="B421" s="58"/>
      <c r="C421" s="58"/>
      <c r="D421" s="58"/>
      <c r="E421" s="58"/>
      <c r="F421" s="58"/>
      <c r="G421" s="58"/>
    </row>
    <row r="422" spans="1:7">
      <c r="A422" s="58"/>
      <c r="B422" s="58"/>
      <c r="C422" s="58"/>
      <c r="D422" s="58"/>
      <c r="E422" s="58"/>
      <c r="F422" s="58"/>
      <c r="G422" s="58"/>
    </row>
    <row r="423" spans="1:7">
      <c r="A423" s="58"/>
      <c r="B423" s="58"/>
      <c r="C423" s="58"/>
      <c r="D423" s="58"/>
      <c r="E423" s="58"/>
      <c r="F423" s="58"/>
      <c r="G423" s="58"/>
    </row>
    <row r="424" spans="1:7">
      <c r="A424" s="58"/>
      <c r="B424" s="58"/>
      <c r="C424" s="58"/>
      <c r="D424" s="58"/>
      <c r="E424" s="58"/>
      <c r="F424" s="58"/>
      <c r="G424" s="58"/>
    </row>
    <row r="425" spans="1:7">
      <c r="A425" s="58"/>
      <c r="B425" s="58"/>
      <c r="C425" s="58"/>
      <c r="D425" s="58"/>
      <c r="E425" s="58"/>
      <c r="F425" s="58"/>
      <c r="G425" s="58"/>
    </row>
    <row r="426" spans="1:7">
      <c r="A426" s="58"/>
      <c r="B426" s="58"/>
      <c r="C426" s="58"/>
      <c r="D426" s="58"/>
      <c r="E426" s="58"/>
      <c r="F426" s="58"/>
      <c r="G426" s="58"/>
    </row>
    <row r="427" spans="1:7">
      <c r="A427" s="58"/>
      <c r="B427" s="58"/>
      <c r="C427" s="58"/>
      <c r="D427" s="58"/>
      <c r="E427" s="58"/>
      <c r="F427" s="58"/>
      <c r="G427" s="58"/>
    </row>
    <row r="428" spans="1:7">
      <c r="A428" s="58"/>
      <c r="B428" s="58"/>
      <c r="C428" s="58"/>
      <c r="D428" s="58"/>
      <c r="E428" s="58"/>
      <c r="F428" s="58"/>
      <c r="G428" s="58"/>
    </row>
    <row r="429" spans="1:7">
      <c r="A429" s="58"/>
      <c r="B429" s="58"/>
      <c r="C429" s="58"/>
      <c r="D429" s="58"/>
      <c r="E429" s="58"/>
      <c r="F429" s="58"/>
      <c r="G429" s="58"/>
    </row>
    <row r="430" spans="1:7">
      <c r="A430" s="58"/>
      <c r="B430" s="58"/>
      <c r="C430" s="58"/>
      <c r="D430" s="58"/>
      <c r="E430" s="58"/>
      <c r="F430" s="58"/>
      <c r="G430" s="58"/>
    </row>
    <row r="431" spans="1:7">
      <c r="A431" s="58"/>
      <c r="B431" s="58"/>
      <c r="C431" s="58"/>
      <c r="D431" s="58"/>
      <c r="E431" s="58"/>
      <c r="F431" s="58"/>
      <c r="G431" s="58"/>
    </row>
    <row r="432" spans="1:7">
      <c r="A432" s="58"/>
      <c r="B432" s="58"/>
      <c r="C432" s="58"/>
      <c r="D432" s="58"/>
      <c r="E432" s="58"/>
      <c r="F432" s="58"/>
      <c r="G432" s="58"/>
    </row>
    <row r="433" spans="1:7">
      <c r="A433" s="58"/>
      <c r="B433" s="58"/>
      <c r="C433" s="58"/>
      <c r="D433" s="58"/>
      <c r="E433" s="58"/>
      <c r="F433" s="58"/>
      <c r="G433" s="58"/>
    </row>
    <row r="434" spans="1:7">
      <c r="A434" s="58"/>
      <c r="B434" s="58"/>
      <c r="C434" s="58"/>
      <c r="D434" s="58"/>
      <c r="E434" s="58"/>
      <c r="F434" s="58"/>
      <c r="G434" s="58"/>
    </row>
    <row r="435" spans="1:7">
      <c r="A435" s="58"/>
      <c r="B435" s="58"/>
      <c r="C435" s="58"/>
      <c r="D435" s="58"/>
      <c r="E435" s="58"/>
      <c r="F435" s="58"/>
      <c r="G435" s="58"/>
    </row>
    <row r="436" spans="1:7">
      <c r="A436" s="58"/>
      <c r="B436" s="58"/>
      <c r="C436" s="58"/>
      <c r="D436" s="58"/>
      <c r="E436" s="58"/>
      <c r="F436" s="58"/>
      <c r="G436" s="58"/>
    </row>
    <row r="437" spans="1:7">
      <c r="A437" s="58"/>
      <c r="B437" s="58"/>
      <c r="C437" s="58"/>
      <c r="D437" s="58"/>
      <c r="E437" s="58"/>
      <c r="F437" s="58"/>
      <c r="G437" s="58"/>
    </row>
    <row r="438" spans="1:7">
      <c r="A438" s="58"/>
      <c r="B438" s="58"/>
      <c r="C438" s="58"/>
      <c r="D438" s="58"/>
      <c r="E438" s="58"/>
      <c r="F438" s="58"/>
      <c r="G438" s="58"/>
    </row>
    <row r="439" spans="1:7">
      <c r="A439" s="58"/>
      <c r="B439" s="58"/>
      <c r="C439" s="58"/>
      <c r="D439" s="58"/>
      <c r="E439" s="58"/>
      <c r="F439" s="58"/>
      <c r="G439" s="58"/>
    </row>
    <row r="440" spans="1:7">
      <c r="A440" s="58"/>
      <c r="B440" s="58"/>
      <c r="C440" s="58"/>
      <c r="D440" s="58"/>
      <c r="E440" s="58"/>
      <c r="F440" s="58"/>
      <c r="G440" s="58"/>
    </row>
    <row r="441" spans="1:7">
      <c r="A441" s="58"/>
      <c r="B441" s="58"/>
      <c r="C441" s="58"/>
      <c r="D441" s="58"/>
      <c r="E441" s="58"/>
      <c r="F441" s="58"/>
      <c r="G441" s="58"/>
    </row>
    <row r="442" spans="1:7">
      <c r="A442" s="58"/>
      <c r="B442" s="58"/>
      <c r="C442" s="58"/>
      <c r="D442" s="58"/>
      <c r="E442" s="58"/>
      <c r="F442" s="58"/>
      <c r="G442" s="58"/>
    </row>
    <row r="443" spans="1:7">
      <c r="A443" s="58"/>
      <c r="B443" s="58"/>
      <c r="C443" s="58"/>
      <c r="D443" s="58"/>
      <c r="E443" s="58"/>
      <c r="F443" s="58"/>
      <c r="G443" s="58"/>
    </row>
    <row r="444" spans="1:7">
      <c r="A444" s="58"/>
      <c r="B444" s="58"/>
      <c r="C444" s="58"/>
      <c r="D444" s="58"/>
      <c r="E444" s="58"/>
      <c r="F444" s="58"/>
      <c r="G444" s="58"/>
    </row>
    <row r="445" spans="1:7">
      <c r="A445" s="58"/>
      <c r="B445" s="58"/>
      <c r="C445" s="58"/>
      <c r="D445" s="58"/>
      <c r="E445" s="58"/>
      <c r="F445" s="58"/>
      <c r="G445" s="58"/>
    </row>
    <row r="446" spans="1:7">
      <c r="A446" s="58"/>
      <c r="B446" s="58"/>
      <c r="C446" s="58"/>
      <c r="D446" s="58"/>
      <c r="E446" s="58"/>
      <c r="F446" s="58"/>
      <c r="G446" s="58"/>
    </row>
    <row r="447" spans="1:7">
      <c r="A447" s="58"/>
      <c r="B447" s="58"/>
      <c r="C447" s="58"/>
      <c r="D447" s="58"/>
      <c r="E447" s="58"/>
      <c r="F447" s="58"/>
      <c r="G447" s="58"/>
    </row>
    <row r="448" spans="1:7">
      <c r="A448" s="58"/>
      <c r="B448" s="58"/>
      <c r="C448" s="58"/>
      <c r="D448" s="58"/>
      <c r="E448" s="58"/>
      <c r="F448" s="58"/>
      <c r="G448" s="58"/>
    </row>
    <row r="449" spans="1:7">
      <c r="A449" s="58"/>
      <c r="B449" s="58"/>
      <c r="C449" s="58"/>
      <c r="D449" s="58"/>
      <c r="E449" s="58"/>
      <c r="F449" s="58"/>
      <c r="G449" s="58"/>
    </row>
    <row r="450" spans="1:7">
      <c r="A450" s="58"/>
      <c r="B450" s="58"/>
      <c r="C450" s="58"/>
      <c r="D450" s="58"/>
      <c r="E450" s="58"/>
      <c r="F450" s="58"/>
      <c r="G450" s="58"/>
    </row>
    <row r="451" spans="1:7">
      <c r="A451" s="58"/>
      <c r="B451" s="58"/>
      <c r="C451" s="58"/>
      <c r="D451" s="58"/>
      <c r="E451" s="58"/>
      <c r="F451" s="58"/>
      <c r="G451" s="58"/>
    </row>
    <row r="452" spans="1:7">
      <c r="A452" s="58"/>
      <c r="B452" s="58"/>
      <c r="C452" s="58"/>
      <c r="D452" s="58"/>
      <c r="E452" s="58"/>
      <c r="F452" s="58"/>
      <c r="G452" s="58"/>
    </row>
    <row r="453" spans="1:7">
      <c r="A453" s="58"/>
      <c r="B453" s="58"/>
      <c r="C453" s="58"/>
      <c r="D453" s="58"/>
      <c r="E453" s="58"/>
      <c r="F453" s="58"/>
      <c r="G453" s="58"/>
    </row>
    <row r="454" spans="1:7">
      <c r="A454" s="58"/>
      <c r="B454" s="58"/>
      <c r="C454" s="58"/>
      <c r="D454" s="58"/>
      <c r="E454" s="58"/>
      <c r="F454" s="58"/>
      <c r="G454" s="58"/>
    </row>
    <row r="455" spans="1:7">
      <c r="A455" s="58"/>
      <c r="B455" s="58"/>
      <c r="C455" s="58"/>
      <c r="D455" s="58"/>
      <c r="E455" s="58"/>
      <c r="F455" s="58"/>
      <c r="G455" s="58"/>
    </row>
    <row r="456" spans="1:7">
      <c r="A456" s="58"/>
      <c r="B456" s="58"/>
      <c r="C456" s="58"/>
      <c r="D456" s="58"/>
      <c r="E456" s="58"/>
      <c r="F456" s="58"/>
      <c r="G456" s="58"/>
    </row>
    <row r="457" spans="1:7">
      <c r="A457" s="58"/>
      <c r="B457" s="58"/>
      <c r="C457" s="58"/>
      <c r="D457" s="58"/>
      <c r="E457" s="58"/>
      <c r="F457" s="58"/>
      <c r="G457" s="58"/>
    </row>
    <row r="458" spans="1:7">
      <c r="A458" s="58"/>
      <c r="B458" s="58"/>
      <c r="C458" s="58"/>
      <c r="D458" s="58"/>
      <c r="E458" s="58"/>
      <c r="F458" s="58"/>
      <c r="G458" s="58"/>
    </row>
    <row r="459" spans="1:7">
      <c r="A459" s="58"/>
      <c r="B459" s="58"/>
      <c r="C459" s="58"/>
      <c r="D459" s="58"/>
      <c r="E459" s="58"/>
      <c r="F459" s="58"/>
      <c r="G459" s="58"/>
    </row>
    <row r="460" spans="1:7">
      <c r="A460" s="58"/>
      <c r="B460" s="58"/>
      <c r="C460" s="58"/>
      <c r="D460" s="58"/>
      <c r="E460" s="58"/>
      <c r="F460" s="58"/>
      <c r="G460" s="58"/>
    </row>
    <row r="461" spans="1:7">
      <c r="A461" s="58"/>
      <c r="B461" s="58"/>
      <c r="C461" s="58"/>
      <c r="D461" s="58"/>
      <c r="E461" s="58"/>
      <c r="F461" s="58"/>
      <c r="G461" s="58"/>
    </row>
    <row r="462" spans="1:7">
      <c r="A462" s="58"/>
      <c r="B462" s="58"/>
      <c r="C462" s="58"/>
      <c r="D462" s="58"/>
      <c r="E462" s="58"/>
      <c r="F462" s="58"/>
      <c r="G462" s="58"/>
    </row>
    <row r="463" spans="1:7">
      <c r="A463" s="58"/>
      <c r="B463" s="58"/>
      <c r="C463" s="58"/>
      <c r="D463" s="58"/>
      <c r="E463" s="58"/>
      <c r="F463" s="58"/>
      <c r="G463" s="58"/>
    </row>
    <row r="464" spans="1:7">
      <c r="A464" s="58"/>
      <c r="B464" s="58"/>
      <c r="C464" s="58"/>
      <c r="D464" s="58"/>
      <c r="E464" s="58"/>
      <c r="F464" s="58"/>
      <c r="G464" s="58"/>
    </row>
    <row r="465" spans="1:7">
      <c r="A465" s="58"/>
      <c r="B465" s="58"/>
      <c r="C465" s="58"/>
      <c r="D465" s="58"/>
      <c r="E465" s="58"/>
      <c r="F465" s="58"/>
      <c r="G465" s="58"/>
    </row>
    <row r="466" spans="1:7">
      <c r="A466" s="58"/>
      <c r="B466" s="58"/>
      <c r="C466" s="58"/>
      <c r="D466" s="58"/>
      <c r="E466" s="58"/>
      <c r="F466" s="58"/>
      <c r="G466" s="58"/>
    </row>
    <row r="467" spans="1:7">
      <c r="A467" s="58"/>
      <c r="B467" s="58"/>
      <c r="C467" s="58"/>
      <c r="D467" s="58"/>
      <c r="E467" s="58"/>
      <c r="F467" s="58"/>
      <c r="G467" s="58"/>
    </row>
    <row r="468" spans="1:7">
      <c r="A468" s="58"/>
      <c r="B468" s="58"/>
      <c r="C468" s="58"/>
      <c r="D468" s="58"/>
      <c r="E468" s="58"/>
      <c r="F468" s="58"/>
      <c r="G468" s="58"/>
    </row>
    <row r="469" spans="1:7">
      <c r="A469" s="58"/>
      <c r="B469" s="58"/>
      <c r="C469" s="58"/>
      <c r="D469" s="58"/>
      <c r="E469" s="58"/>
      <c r="F469" s="58"/>
      <c r="G469" s="58"/>
    </row>
    <row r="470" spans="1:7">
      <c r="A470" s="58"/>
      <c r="B470" s="58"/>
      <c r="C470" s="58"/>
      <c r="D470" s="58"/>
      <c r="E470" s="58"/>
      <c r="F470" s="58"/>
      <c r="G470" s="58"/>
    </row>
    <row r="471" spans="1:7">
      <c r="A471" s="58"/>
      <c r="B471" s="58"/>
      <c r="C471" s="58"/>
      <c r="D471" s="58"/>
      <c r="E471" s="58"/>
      <c r="F471" s="58"/>
      <c r="G471" s="58"/>
    </row>
    <row r="472" spans="1:7">
      <c r="A472" s="58"/>
      <c r="B472" s="58"/>
      <c r="C472" s="58"/>
      <c r="D472" s="58"/>
      <c r="E472" s="58"/>
      <c r="F472" s="58"/>
      <c r="G472" s="58"/>
    </row>
    <row r="473" spans="1:7">
      <c r="A473" s="58"/>
      <c r="B473" s="58"/>
      <c r="C473" s="58"/>
      <c r="D473" s="58"/>
      <c r="E473" s="58"/>
      <c r="F473" s="58"/>
      <c r="G473" s="58"/>
    </row>
    <row r="474" spans="1:7">
      <c r="A474" s="58"/>
      <c r="B474" s="58"/>
      <c r="C474" s="58"/>
      <c r="D474" s="58"/>
      <c r="E474" s="58"/>
      <c r="F474" s="58"/>
      <c r="G474" s="58"/>
    </row>
    <row r="475" spans="1:7">
      <c r="A475" s="58"/>
      <c r="B475" s="58"/>
      <c r="C475" s="58"/>
      <c r="D475" s="58"/>
      <c r="E475" s="58"/>
      <c r="F475" s="58"/>
      <c r="G475" s="58"/>
    </row>
    <row r="476" spans="1:7">
      <c r="A476" s="58"/>
      <c r="B476" s="58"/>
      <c r="C476" s="58"/>
      <c r="D476" s="58"/>
      <c r="E476" s="58"/>
      <c r="F476" s="58"/>
      <c r="G476" s="58"/>
    </row>
    <row r="477" spans="1:7">
      <c r="A477" s="58"/>
      <c r="B477" s="58"/>
      <c r="C477" s="58"/>
      <c r="D477" s="58"/>
      <c r="E477" s="58"/>
      <c r="F477" s="58"/>
      <c r="G477" s="58"/>
    </row>
    <row r="478" spans="1:7">
      <c r="A478" s="58"/>
      <c r="B478" s="58"/>
      <c r="C478" s="58"/>
      <c r="D478" s="58"/>
      <c r="E478" s="58"/>
      <c r="F478" s="58"/>
      <c r="G478" s="58"/>
    </row>
    <row r="479" spans="1:7">
      <c r="A479" s="58"/>
      <c r="B479" s="58"/>
      <c r="C479" s="58"/>
      <c r="D479" s="58"/>
      <c r="E479" s="58"/>
      <c r="F479" s="58"/>
      <c r="G479" s="58"/>
    </row>
    <row r="480" spans="1:7">
      <c r="A480" s="58"/>
      <c r="B480" s="58"/>
      <c r="C480" s="58"/>
      <c r="D480" s="58"/>
      <c r="E480" s="58"/>
      <c r="F480" s="58"/>
      <c r="G480" s="58"/>
    </row>
    <row r="481" spans="1:7">
      <c r="A481" s="58"/>
      <c r="B481" s="58"/>
      <c r="C481" s="58"/>
      <c r="D481" s="58"/>
      <c r="E481" s="58"/>
      <c r="F481" s="58"/>
      <c r="G481" s="58"/>
    </row>
    <row r="482" spans="1:7">
      <c r="A482" s="58"/>
      <c r="B482" s="58"/>
      <c r="C482" s="58"/>
      <c r="D482" s="58"/>
      <c r="E482" s="58"/>
      <c r="F482" s="58"/>
      <c r="G482" s="58"/>
    </row>
    <row r="483" spans="1:7">
      <c r="A483" s="58"/>
      <c r="B483" s="58"/>
      <c r="C483" s="58"/>
      <c r="D483" s="58"/>
      <c r="E483" s="58"/>
      <c r="F483" s="58"/>
      <c r="G483" s="58"/>
    </row>
    <row r="484" spans="1:7">
      <c r="A484" s="58"/>
      <c r="B484" s="58"/>
      <c r="C484" s="58"/>
      <c r="D484" s="58"/>
      <c r="E484" s="58"/>
      <c r="F484" s="58"/>
      <c r="G484" s="58"/>
    </row>
    <row r="485" spans="1:7">
      <c r="A485" s="58"/>
      <c r="B485" s="58"/>
      <c r="C485" s="58"/>
      <c r="D485" s="58"/>
      <c r="E485" s="58"/>
      <c r="F485" s="58"/>
      <c r="G485" s="58"/>
    </row>
    <row r="486" spans="1:7">
      <c r="A486" s="58"/>
      <c r="B486" s="58"/>
      <c r="C486" s="58"/>
      <c r="D486" s="58"/>
      <c r="E486" s="58"/>
      <c r="F486" s="58"/>
      <c r="G486" s="58"/>
    </row>
    <row r="487" spans="1:7">
      <c r="A487" s="58"/>
      <c r="B487" s="58"/>
      <c r="C487" s="58"/>
      <c r="D487" s="58"/>
      <c r="E487" s="58"/>
      <c r="F487" s="58"/>
      <c r="G487" s="58"/>
    </row>
    <row r="488" spans="1:7">
      <c r="A488" s="58"/>
      <c r="B488" s="58"/>
      <c r="C488" s="58"/>
      <c r="D488" s="58"/>
      <c r="E488" s="58"/>
      <c r="F488" s="58"/>
      <c r="G488" s="58"/>
    </row>
    <row r="489" spans="1:7">
      <c r="A489" s="58"/>
      <c r="B489" s="58"/>
      <c r="C489" s="58"/>
      <c r="D489" s="58"/>
      <c r="E489" s="58"/>
      <c r="F489" s="58"/>
      <c r="G489" s="58"/>
    </row>
    <row r="490" spans="1:7">
      <c r="A490" s="58"/>
      <c r="B490" s="58"/>
      <c r="C490" s="58"/>
      <c r="D490" s="58"/>
      <c r="E490" s="58"/>
      <c r="F490" s="58"/>
      <c r="G490" s="58"/>
    </row>
    <row r="491" spans="1:7">
      <c r="A491" s="58"/>
      <c r="B491" s="58"/>
      <c r="C491" s="58"/>
      <c r="D491" s="58"/>
      <c r="E491" s="58"/>
      <c r="F491" s="58"/>
      <c r="G491" s="58"/>
    </row>
    <row r="492" spans="1:7">
      <c r="A492" s="58"/>
      <c r="B492" s="58"/>
      <c r="C492" s="58"/>
      <c r="D492" s="58"/>
      <c r="E492" s="58"/>
      <c r="F492" s="58"/>
      <c r="G492" s="58"/>
    </row>
    <row r="493" spans="1:7">
      <c r="A493" s="58"/>
      <c r="B493" s="58"/>
      <c r="C493" s="58"/>
      <c r="D493" s="58"/>
      <c r="E493" s="58"/>
      <c r="F493" s="58"/>
      <c r="G493" s="58"/>
    </row>
    <row r="494" spans="1:7">
      <c r="A494" s="58"/>
      <c r="B494" s="58"/>
      <c r="C494" s="58"/>
      <c r="D494" s="58"/>
      <c r="E494" s="58"/>
      <c r="F494" s="58"/>
      <c r="G494" s="58"/>
    </row>
    <row r="495" spans="1:7">
      <c r="A495" s="58"/>
      <c r="B495" s="58"/>
      <c r="C495" s="58"/>
      <c r="D495" s="58"/>
      <c r="E495" s="58"/>
      <c r="F495" s="58"/>
      <c r="G495" s="58"/>
    </row>
    <row r="496" spans="1:7">
      <c r="A496" s="58"/>
      <c r="B496" s="58"/>
      <c r="C496" s="58"/>
      <c r="D496" s="58"/>
      <c r="E496" s="58"/>
      <c r="F496" s="58"/>
      <c r="G496" s="58"/>
    </row>
    <row r="497" spans="1:7">
      <c r="A497" s="58"/>
      <c r="B497" s="58"/>
      <c r="C497" s="58"/>
      <c r="D497" s="58"/>
      <c r="E497" s="58"/>
      <c r="F497" s="58"/>
      <c r="G497" s="58"/>
    </row>
    <row r="498" spans="1:7">
      <c r="A498" s="58"/>
      <c r="B498" s="58"/>
      <c r="C498" s="58"/>
      <c r="D498" s="58"/>
      <c r="E498" s="58"/>
      <c r="F498" s="58"/>
      <c r="G498" s="58"/>
    </row>
    <row r="499" spans="1:7">
      <c r="A499" s="58"/>
      <c r="B499" s="58"/>
      <c r="C499" s="58"/>
      <c r="D499" s="58"/>
      <c r="E499" s="58"/>
      <c r="F499" s="58"/>
      <c r="G499" s="58"/>
    </row>
    <row r="500" spans="1:7">
      <c r="A500" s="58"/>
      <c r="B500" s="58"/>
      <c r="C500" s="58"/>
      <c r="D500" s="58"/>
      <c r="E500" s="58"/>
      <c r="F500" s="58"/>
      <c r="G500" s="58"/>
    </row>
    <row r="501" spans="1:7">
      <c r="A501" s="58"/>
      <c r="B501" s="58"/>
      <c r="C501" s="58"/>
      <c r="D501" s="58"/>
      <c r="E501" s="58"/>
      <c r="F501" s="58"/>
      <c r="G501" s="58"/>
    </row>
    <row r="502" spans="1:7">
      <c r="A502" s="58"/>
      <c r="B502" s="58"/>
      <c r="C502" s="58"/>
      <c r="D502" s="58"/>
      <c r="E502" s="58"/>
      <c r="F502" s="58"/>
      <c r="G502" s="58"/>
    </row>
    <row r="503" spans="1:7">
      <c r="A503" s="58"/>
      <c r="B503" s="58"/>
      <c r="C503" s="58"/>
      <c r="D503" s="58"/>
      <c r="E503" s="58"/>
      <c r="F503" s="58"/>
      <c r="G503" s="58"/>
    </row>
    <row r="504" spans="1:7">
      <c r="A504" s="58"/>
      <c r="B504" s="58"/>
      <c r="C504" s="58"/>
      <c r="D504" s="58"/>
      <c r="E504" s="58"/>
      <c r="F504" s="58"/>
      <c r="G504" s="58"/>
    </row>
    <row r="505" spans="1:7">
      <c r="A505" s="58"/>
      <c r="B505" s="58"/>
      <c r="C505" s="58"/>
      <c r="D505" s="58"/>
      <c r="E505" s="58"/>
      <c r="F505" s="58"/>
      <c r="G505" s="58"/>
    </row>
    <row r="506" spans="1:7">
      <c r="A506" s="58"/>
      <c r="B506" s="58"/>
      <c r="C506" s="58"/>
      <c r="D506" s="58"/>
      <c r="E506" s="58"/>
      <c r="F506" s="58"/>
      <c r="G506" s="58"/>
    </row>
    <row r="507" spans="1:7">
      <c r="A507" s="58"/>
      <c r="B507" s="58"/>
      <c r="C507" s="58"/>
      <c r="D507" s="58"/>
      <c r="E507" s="58"/>
      <c r="F507" s="58"/>
      <c r="G507" s="58"/>
    </row>
    <row r="508" spans="1:7">
      <c r="A508" s="58"/>
      <c r="B508" s="58"/>
      <c r="C508" s="58"/>
      <c r="D508" s="58"/>
      <c r="E508" s="58"/>
      <c r="F508" s="58"/>
      <c r="G508" s="58"/>
    </row>
    <row r="509" spans="1:7">
      <c r="A509" s="58"/>
      <c r="B509" s="58"/>
      <c r="C509" s="58"/>
      <c r="D509" s="58"/>
      <c r="E509" s="58"/>
      <c r="F509" s="58"/>
      <c r="G509" s="58"/>
    </row>
    <row r="510" spans="1:7">
      <c r="A510" s="58"/>
      <c r="B510" s="58"/>
      <c r="C510" s="58"/>
      <c r="D510" s="58"/>
      <c r="E510" s="58"/>
      <c r="F510" s="58"/>
      <c r="G510" s="58"/>
    </row>
    <row r="511" spans="1:7">
      <c r="A511" s="58"/>
      <c r="B511" s="58"/>
      <c r="C511" s="58"/>
      <c r="D511" s="58"/>
      <c r="E511" s="58"/>
      <c r="F511" s="58"/>
      <c r="G511" s="58"/>
    </row>
    <row r="512" spans="1:7">
      <c r="A512" s="58"/>
      <c r="B512" s="58"/>
      <c r="C512" s="58"/>
      <c r="D512" s="58"/>
      <c r="E512" s="58"/>
      <c r="F512" s="58"/>
      <c r="G512" s="58"/>
    </row>
    <row r="513" spans="1:7">
      <c r="A513" s="58"/>
      <c r="B513" s="58"/>
      <c r="C513" s="58"/>
      <c r="D513" s="58"/>
      <c r="E513" s="58"/>
      <c r="F513" s="58"/>
      <c r="G513" s="58"/>
    </row>
    <row r="514" spans="1:7">
      <c r="A514" s="58"/>
      <c r="B514" s="58"/>
      <c r="C514" s="58"/>
      <c r="D514" s="58"/>
      <c r="E514" s="58"/>
      <c r="F514" s="58"/>
      <c r="G514" s="58"/>
    </row>
    <row r="515" spans="1:7">
      <c r="A515" s="58"/>
      <c r="B515" s="58"/>
      <c r="C515" s="58"/>
      <c r="D515" s="58"/>
      <c r="E515" s="58"/>
      <c r="F515" s="58"/>
      <c r="G515" s="58"/>
    </row>
    <row r="516" spans="1:7">
      <c r="A516" s="58"/>
      <c r="B516" s="58"/>
      <c r="C516" s="58"/>
      <c r="D516" s="58"/>
      <c r="E516" s="58"/>
      <c r="F516" s="58"/>
      <c r="G516" s="58"/>
    </row>
    <row r="517" spans="1:7">
      <c r="A517" s="58"/>
      <c r="B517" s="58"/>
      <c r="C517" s="58"/>
      <c r="D517" s="58"/>
      <c r="E517" s="58"/>
      <c r="F517" s="58"/>
      <c r="G517" s="58"/>
    </row>
    <row r="518" spans="1:7">
      <c r="A518" s="58"/>
      <c r="B518" s="58"/>
      <c r="C518" s="58"/>
      <c r="D518" s="58"/>
      <c r="E518" s="58"/>
      <c r="F518" s="58"/>
      <c r="G518" s="58"/>
    </row>
    <row r="519" spans="1:7">
      <c r="A519" s="58"/>
      <c r="B519" s="58"/>
      <c r="C519" s="58"/>
      <c r="D519" s="58"/>
      <c r="E519" s="58"/>
      <c r="F519" s="58"/>
      <c r="G519" s="58"/>
    </row>
    <row r="520" spans="1:7">
      <c r="A520" s="58"/>
      <c r="B520" s="58"/>
      <c r="C520" s="58"/>
      <c r="D520" s="58"/>
      <c r="E520" s="58"/>
      <c r="F520" s="58"/>
      <c r="G520" s="58"/>
    </row>
    <row r="521" spans="1:7">
      <c r="A521" s="58"/>
      <c r="B521" s="58"/>
      <c r="C521" s="58"/>
      <c r="D521" s="58"/>
      <c r="E521" s="58"/>
      <c r="F521" s="58"/>
      <c r="G521" s="58"/>
    </row>
    <row r="522" spans="1:7">
      <c r="A522" s="58"/>
      <c r="B522" s="58"/>
      <c r="C522" s="58"/>
      <c r="D522" s="58"/>
      <c r="E522" s="58"/>
      <c r="F522" s="58"/>
      <c r="G522" s="58"/>
    </row>
    <row r="523" spans="1:7">
      <c r="A523" s="58"/>
      <c r="B523" s="58"/>
      <c r="C523" s="58"/>
      <c r="D523" s="58"/>
      <c r="E523" s="58"/>
      <c r="F523" s="58"/>
      <c r="G523" s="58"/>
    </row>
    <row r="524" spans="1:7">
      <c r="A524" s="58"/>
      <c r="B524" s="58"/>
      <c r="C524" s="58"/>
      <c r="D524" s="58"/>
      <c r="E524" s="58"/>
      <c r="F524" s="58"/>
      <c r="G524" s="58"/>
    </row>
    <row r="525" spans="1:7">
      <c r="A525" s="58"/>
      <c r="B525" s="58"/>
      <c r="C525" s="58"/>
      <c r="D525" s="58"/>
      <c r="E525" s="58"/>
      <c r="F525" s="58"/>
      <c r="G525" s="58"/>
    </row>
    <row r="526" spans="1:7">
      <c r="A526" s="58"/>
      <c r="B526" s="58"/>
      <c r="C526" s="58"/>
      <c r="D526" s="58"/>
      <c r="E526" s="58"/>
      <c r="F526" s="58"/>
      <c r="G526" s="58"/>
    </row>
    <row r="527" spans="1:7">
      <c r="A527" s="58"/>
      <c r="B527" s="58"/>
      <c r="C527" s="58"/>
      <c r="D527" s="58"/>
      <c r="E527" s="58"/>
      <c r="F527" s="58"/>
      <c r="G527" s="58"/>
    </row>
    <row r="528" spans="1:7">
      <c r="A528" s="58"/>
      <c r="B528" s="58"/>
      <c r="C528" s="58"/>
      <c r="D528" s="58"/>
      <c r="E528" s="58"/>
      <c r="F528" s="58"/>
      <c r="G528" s="58"/>
    </row>
    <row r="529" spans="1:7">
      <c r="A529" s="58"/>
      <c r="B529" s="58"/>
      <c r="C529" s="58"/>
      <c r="D529" s="58"/>
      <c r="E529" s="58"/>
      <c r="F529" s="58"/>
      <c r="G529" s="58"/>
    </row>
    <row r="530" spans="1:7">
      <c r="A530" s="58"/>
      <c r="B530" s="58"/>
      <c r="C530" s="58"/>
      <c r="D530" s="58"/>
      <c r="E530" s="58"/>
      <c r="F530" s="58"/>
      <c r="G530" s="58"/>
    </row>
    <row r="531" spans="1:7">
      <c r="A531" s="58"/>
      <c r="B531" s="58"/>
      <c r="C531" s="58"/>
      <c r="D531" s="58"/>
      <c r="E531" s="58"/>
      <c r="F531" s="58"/>
      <c r="G531" s="58"/>
    </row>
    <row r="532" spans="1:7">
      <c r="A532" s="58"/>
      <c r="B532" s="58"/>
      <c r="C532" s="58"/>
      <c r="D532" s="58"/>
      <c r="E532" s="58"/>
      <c r="F532" s="58"/>
      <c r="G532" s="58"/>
    </row>
    <row r="533" spans="1:7">
      <c r="A533" s="58"/>
      <c r="B533" s="58"/>
      <c r="C533" s="58"/>
      <c r="D533" s="58"/>
      <c r="E533" s="58"/>
      <c r="F533" s="58"/>
      <c r="G533" s="58"/>
    </row>
    <row r="534" spans="1:7">
      <c r="A534" s="58"/>
      <c r="B534" s="58"/>
      <c r="C534" s="58"/>
      <c r="D534" s="58"/>
      <c r="E534" s="58"/>
      <c r="F534" s="58"/>
      <c r="G534" s="58"/>
    </row>
    <row r="535" spans="1:7">
      <c r="A535" s="58"/>
      <c r="B535" s="58"/>
      <c r="C535" s="58"/>
      <c r="D535" s="58"/>
      <c r="E535" s="58"/>
      <c r="F535" s="58"/>
      <c r="G535" s="58"/>
    </row>
    <row r="536" spans="1:7">
      <c r="A536" s="58"/>
      <c r="B536" s="58"/>
      <c r="C536" s="58"/>
      <c r="D536" s="58"/>
      <c r="E536" s="58"/>
      <c r="F536" s="58"/>
      <c r="G536" s="58"/>
    </row>
    <row r="537" spans="1:7">
      <c r="A537" s="58"/>
      <c r="B537" s="58"/>
      <c r="C537" s="58"/>
      <c r="D537" s="58"/>
      <c r="E537" s="58"/>
      <c r="F537" s="58"/>
      <c r="G537" s="58"/>
    </row>
    <row r="538" spans="1:7">
      <c r="A538" s="58"/>
      <c r="B538" s="58"/>
      <c r="C538" s="58"/>
      <c r="D538" s="58"/>
      <c r="E538" s="58"/>
      <c r="F538" s="58"/>
      <c r="G538" s="58"/>
    </row>
    <row r="539" spans="1:7">
      <c r="A539" s="58"/>
      <c r="B539" s="58"/>
      <c r="C539" s="58"/>
      <c r="D539" s="58"/>
      <c r="E539" s="58"/>
      <c r="F539" s="58"/>
      <c r="G539" s="58"/>
    </row>
    <row r="540" spans="1:7">
      <c r="A540" s="58"/>
      <c r="B540" s="58"/>
      <c r="C540" s="58"/>
      <c r="D540" s="58"/>
      <c r="E540" s="58"/>
      <c r="F540" s="58"/>
      <c r="G540" s="58"/>
    </row>
    <row r="541" spans="1:7">
      <c r="A541" s="58"/>
      <c r="B541" s="58"/>
      <c r="C541" s="58"/>
      <c r="D541" s="58"/>
      <c r="E541" s="58"/>
      <c r="F541" s="58"/>
      <c r="G541" s="58"/>
    </row>
    <row r="542" spans="1:7">
      <c r="A542" s="58"/>
      <c r="B542" s="58"/>
      <c r="C542" s="58"/>
      <c r="D542" s="58"/>
      <c r="E542" s="58"/>
      <c r="F542" s="58"/>
      <c r="G542" s="58"/>
    </row>
    <row r="543" spans="1:7">
      <c r="A543" s="58"/>
      <c r="B543" s="58"/>
      <c r="C543" s="58"/>
      <c r="D543" s="58"/>
      <c r="E543" s="58"/>
      <c r="F543" s="58"/>
      <c r="G543" s="58"/>
    </row>
    <row r="544" spans="1:7">
      <c r="A544" s="58"/>
      <c r="B544" s="58"/>
      <c r="C544" s="58"/>
      <c r="D544" s="58"/>
      <c r="E544" s="58"/>
      <c r="F544" s="58"/>
      <c r="G544" s="58"/>
    </row>
    <row r="545" spans="1:7">
      <c r="A545" s="58"/>
      <c r="B545" s="58"/>
      <c r="C545" s="58"/>
      <c r="D545" s="58"/>
      <c r="E545" s="58"/>
      <c r="F545" s="58"/>
      <c r="G545" s="58"/>
    </row>
    <row r="546" spans="1:7">
      <c r="A546" s="58"/>
      <c r="B546" s="58"/>
      <c r="C546" s="58"/>
      <c r="D546" s="58"/>
      <c r="E546" s="58"/>
      <c r="F546" s="58"/>
      <c r="G546" s="58"/>
    </row>
    <row r="547" spans="1:7">
      <c r="A547" s="58"/>
      <c r="B547" s="58"/>
      <c r="C547" s="58"/>
      <c r="D547" s="58"/>
      <c r="E547" s="58"/>
      <c r="F547" s="58"/>
      <c r="G547" s="58"/>
    </row>
    <row r="548" spans="1:7">
      <c r="A548" s="58"/>
      <c r="B548" s="58"/>
      <c r="C548" s="58"/>
      <c r="D548" s="58"/>
      <c r="E548" s="58"/>
      <c r="F548" s="58"/>
      <c r="G548" s="58"/>
    </row>
    <row r="549" spans="1:7">
      <c r="A549" s="58"/>
      <c r="B549" s="58"/>
      <c r="C549" s="58"/>
      <c r="D549" s="58"/>
      <c r="E549" s="58"/>
      <c r="F549" s="58"/>
      <c r="G549" s="58"/>
    </row>
    <row r="550" spans="1:7">
      <c r="A550" s="58"/>
      <c r="B550" s="58"/>
      <c r="C550" s="58"/>
      <c r="D550" s="58"/>
      <c r="E550" s="58"/>
      <c r="F550" s="58"/>
      <c r="G550" s="58"/>
    </row>
    <row r="551" spans="1:7">
      <c r="A551" s="58"/>
      <c r="B551" s="58"/>
      <c r="C551" s="58"/>
      <c r="D551" s="58"/>
      <c r="E551" s="58"/>
      <c r="F551" s="58"/>
      <c r="G551" s="58"/>
    </row>
    <row r="552" spans="1:7">
      <c r="A552" s="58"/>
      <c r="B552" s="58"/>
      <c r="C552" s="58"/>
      <c r="D552" s="58"/>
      <c r="E552" s="58"/>
      <c r="F552" s="58"/>
      <c r="G552" s="58"/>
    </row>
    <row r="553" spans="1:7">
      <c r="A553" s="58"/>
      <c r="B553" s="58"/>
      <c r="C553" s="58"/>
      <c r="D553" s="58"/>
      <c r="E553" s="58"/>
      <c r="F553" s="58"/>
      <c r="G553" s="58"/>
    </row>
    <row r="554" spans="1:7">
      <c r="A554" s="58"/>
      <c r="B554" s="58"/>
      <c r="C554" s="58"/>
      <c r="D554" s="58"/>
      <c r="E554" s="58"/>
      <c r="F554" s="58"/>
      <c r="G554" s="58"/>
    </row>
    <row r="555" spans="1:7">
      <c r="A555" s="58"/>
      <c r="B555" s="58"/>
      <c r="C555" s="58"/>
      <c r="D555" s="58"/>
      <c r="E555" s="58"/>
      <c r="F555" s="58"/>
      <c r="G555" s="58"/>
    </row>
    <row r="556" spans="1:7">
      <c r="A556" s="58"/>
      <c r="B556" s="58"/>
      <c r="C556" s="58"/>
      <c r="D556" s="58"/>
      <c r="E556" s="58"/>
      <c r="F556" s="58"/>
      <c r="G556" s="58"/>
    </row>
    <row r="557" spans="1:7">
      <c r="A557" s="58"/>
      <c r="B557" s="58"/>
      <c r="C557" s="58"/>
      <c r="D557" s="58"/>
      <c r="E557" s="58"/>
      <c r="F557" s="58"/>
      <c r="G557" s="58"/>
    </row>
    <row r="558" spans="1:7">
      <c r="A558" s="58"/>
      <c r="B558" s="58"/>
      <c r="C558" s="58"/>
      <c r="D558" s="58"/>
      <c r="E558" s="58"/>
      <c r="F558" s="58"/>
      <c r="G558" s="58"/>
    </row>
    <row r="559" spans="1:7">
      <c r="A559" s="58"/>
      <c r="B559" s="58"/>
      <c r="C559" s="58"/>
      <c r="D559" s="58"/>
      <c r="E559" s="58"/>
      <c r="F559" s="58"/>
      <c r="G559" s="58"/>
    </row>
    <row r="560" spans="1:7">
      <c r="A560" s="58"/>
      <c r="B560" s="58"/>
      <c r="C560" s="58"/>
      <c r="D560" s="58"/>
      <c r="E560" s="58"/>
      <c r="F560" s="58"/>
      <c r="G560" s="58"/>
    </row>
    <row r="561" spans="1:7">
      <c r="A561" s="58"/>
      <c r="B561" s="58"/>
      <c r="C561" s="58"/>
      <c r="D561" s="58"/>
      <c r="E561" s="58"/>
      <c r="F561" s="58"/>
      <c r="G561" s="58"/>
    </row>
    <row r="562" spans="1:7">
      <c r="A562" s="58"/>
      <c r="B562" s="58"/>
      <c r="C562" s="58"/>
      <c r="D562" s="58"/>
      <c r="E562" s="58"/>
      <c r="F562" s="58"/>
      <c r="G562" s="58"/>
    </row>
    <row r="563" spans="1:7">
      <c r="A563" s="58"/>
      <c r="B563" s="58"/>
      <c r="C563" s="58"/>
      <c r="D563" s="58"/>
      <c r="E563" s="58"/>
      <c r="F563" s="58"/>
      <c r="G563" s="58"/>
    </row>
    <row r="564" spans="1:7">
      <c r="A564" s="58"/>
      <c r="B564" s="58"/>
      <c r="C564" s="58"/>
      <c r="D564" s="58"/>
      <c r="E564" s="58"/>
      <c r="F564" s="58"/>
      <c r="G564" s="58"/>
    </row>
    <row r="565" spans="1:7">
      <c r="A565" s="58"/>
      <c r="B565" s="58"/>
      <c r="C565" s="58"/>
      <c r="D565" s="58"/>
      <c r="E565" s="58"/>
      <c r="F565" s="58"/>
      <c r="G565" s="58"/>
    </row>
    <row r="566" spans="1:7">
      <c r="A566" s="58"/>
      <c r="B566" s="58"/>
      <c r="C566" s="58"/>
      <c r="D566" s="58"/>
      <c r="E566" s="58"/>
      <c r="F566" s="58"/>
      <c r="G566" s="58"/>
    </row>
    <row r="567" spans="1:7">
      <c r="A567" s="58"/>
      <c r="B567" s="58"/>
      <c r="C567" s="58"/>
      <c r="D567" s="58"/>
      <c r="E567" s="58"/>
      <c r="F567" s="58"/>
      <c r="G567" s="58"/>
    </row>
    <row r="568" spans="1:7">
      <c r="A568" s="58"/>
      <c r="B568" s="58"/>
      <c r="C568" s="58"/>
      <c r="D568" s="58"/>
      <c r="E568" s="58"/>
      <c r="F568" s="58"/>
      <c r="G568" s="58"/>
    </row>
    <row r="569" spans="1:7">
      <c r="A569" s="58"/>
      <c r="B569" s="58"/>
      <c r="C569" s="58"/>
      <c r="D569" s="58"/>
      <c r="E569" s="58"/>
      <c r="F569" s="58"/>
      <c r="G569" s="58"/>
    </row>
    <row r="570" spans="1:7">
      <c r="A570" s="58"/>
      <c r="B570" s="58"/>
      <c r="C570" s="58"/>
      <c r="D570" s="58"/>
      <c r="E570" s="58"/>
      <c r="F570" s="58"/>
      <c r="G570" s="58"/>
    </row>
    <row r="571" spans="1:7">
      <c r="A571" s="58"/>
      <c r="B571" s="58"/>
      <c r="C571" s="58"/>
      <c r="D571" s="58"/>
      <c r="E571" s="58"/>
      <c r="F571" s="58"/>
      <c r="G571" s="58"/>
    </row>
    <row r="572" spans="1:7">
      <c r="A572" s="58"/>
      <c r="B572" s="58"/>
      <c r="C572" s="58"/>
      <c r="D572" s="58"/>
      <c r="E572" s="58"/>
      <c r="F572" s="58"/>
      <c r="G572" s="58"/>
    </row>
    <row r="573" spans="1:7">
      <c r="A573" s="58"/>
      <c r="B573" s="58"/>
      <c r="C573" s="58"/>
      <c r="D573" s="58"/>
      <c r="E573" s="58"/>
      <c r="F573" s="58"/>
      <c r="G573" s="58"/>
    </row>
    <row r="574" spans="1:7">
      <c r="A574" s="58"/>
      <c r="B574" s="58"/>
      <c r="C574" s="58"/>
      <c r="D574" s="58"/>
      <c r="E574" s="58"/>
      <c r="F574" s="58"/>
      <c r="G574" s="58"/>
    </row>
    <row r="575" spans="1:7">
      <c r="A575" s="58"/>
      <c r="B575" s="58"/>
      <c r="C575" s="58"/>
      <c r="D575" s="58"/>
      <c r="E575" s="58"/>
      <c r="F575" s="58"/>
      <c r="G575" s="58"/>
    </row>
    <row r="576" spans="1:7">
      <c r="A576" s="58"/>
      <c r="B576" s="58"/>
      <c r="C576" s="58"/>
      <c r="D576" s="58"/>
      <c r="E576" s="58"/>
      <c r="F576" s="58"/>
      <c r="G576" s="58"/>
    </row>
    <row r="577" spans="1:7">
      <c r="A577" s="58"/>
      <c r="B577" s="58"/>
      <c r="C577" s="58"/>
      <c r="D577" s="58"/>
      <c r="E577" s="58"/>
      <c r="F577" s="58"/>
      <c r="G577" s="58"/>
    </row>
    <row r="578" spans="1:7">
      <c r="A578" s="58"/>
      <c r="B578" s="58"/>
      <c r="C578" s="58"/>
      <c r="D578" s="58"/>
      <c r="E578" s="58"/>
      <c r="F578" s="58"/>
      <c r="G578" s="58"/>
    </row>
    <row r="579" spans="1:7">
      <c r="A579" s="58"/>
      <c r="B579" s="58"/>
      <c r="C579" s="58"/>
      <c r="D579" s="58"/>
      <c r="E579" s="58"/>
      <c r="F579" s="58"/>
      <c r="G579" s="58"/>
    </row>
    <row r="580" spans="1:7">
      <c r="A580" s="58"/>
      <c r="B580" s="58"/>
      <c r="C580" s="58"/>
      <c r="D580" s="58"/>
      <c r="E580" s="58"/>
      <c r="F580" s="58"/>
      <c r="G580" s="58"/>
    </row>
    <row r="581" spans="1:7">
      <c r="A581" s="58"/>
      <c r="B581" s="58"/>
      <c r="C581" s="58"/>
      <c r="D581" s="58"/>
      <c r="E581" s="58"/>
      <c r="F581" s="58"/>
      <c r="G581" s="58"/>
    </row>
    <row r="582" spans="1:7">
      <c r="A582" s="58"/>
      <c r="B582" s="58"/>
      <c r="C582" s="58"/>
      <c r="D582" s="58"/>
      <c r="E582" s="58"/>
      <c r="F582" s="58"/>
      <c r="G582" s="58"/>
    </row>
    <row r="583" spans="1:7">
      <c r="A583" s="58"/>
      <c r="B583" s="58"/>
      <c r="C583" s="58"/>
      <c r="D583" s="58"/>
      <c r="E583" s="58"/>
      <c r="F583" s="58"/>
      <c r="G583" s="58"/>
    </row>
    <row r="584" spans="1:7">
      <c r="A584" s="58"/>
      <c r="B584" s="58"/>
      <c r="C584" s="58"/>
      <c r="D584" s="58"/>
      <c r="E584" s="58"/>
      <c r="F584" s="58"/>
      <c r="G584" s="58"/>
    </row>
    <row r="585" spans="1:7">
      <c r="A585" s="58"/>
      <c r="B585" s="58"/>
      <c r="C585" s="58"/>
      <c r="D585" s="58"/>
      <c r="E585" s="58"/>
      <c r="F585" s="58"/>
      <c r="G585" s="58"/>
    </row>
    <row r="586" spans="1:7">
      <c r="A586" s="58"/>
      <c r="B586" s="58"/>
      <c r="C586" s="58"/>
      <c r="D586" s="58"/>
      <c r="E586" s="58"/>
      <c r="F586" s="58"/>
      <c r="G586" s="58"/>
    </row>
    <row r="587" spans="1:7">
      <c r="A587" s="58"/>
      <c r="B587" s="58"/>
      <c r="C587" s="58"/>
      <c r="D587" s="58"/>
      <c r="E587" s="58"/>
      <c r="F587" s="58"/>
      <c r="G587" s="58"/>
    </row>
    <row r="588" spans="1:7">
      <c r="A588" s="58"/>
      <c r="B588" s="58"/>
      <c r="C588" s="58"/>
      <c r="D588" s="58"/>
      <c r="E588" s="58"/>
      <c r="F588" s="58"/>
      <c r="G588" s="58"/>
    </row>
    <row r="589" spans="1:7">
      <c r="A589" s="58"/>
      <c r="B589" s="58"/>
      <c r="C589" s="58"/>
      <c r="D589" s="58"/>
      <c r="E589" s="58"/>
      <c r="F589" s="58"/>
      <c r="G589" s="58"/>
    </row>
    <row r="590" spans="1:7">
      <c r="A590" s="58"/>
      <c r="B590" s="58"/>
      <c r="C590" s="58"/>
      <c r="D590" s="58"/>
      <c r="E590" s="58"/>
      <c r="F590" s="58"/>
      <c r="G590" s="58"/>
    </row>
    <row r="591" spans="1:7">
      <c r="A591" s="58"/>
      <c r="B591" s="58"/>
      <c r="C591" s="58"/>
      <c r="D591" s="58"/>
      <c r="E591" s="58"/>
      <c r="F591" s="58"/>
      <c r="G591" s="58"/>
    </row>
    <row r="592" spans="1:7">
      <c r="A592" s="58"/>
      <c r="B592" s="58"/>
      <c r="C592" s="58"/>
      <c r="D592" s="58"/>
      <c r="E592" s="58"/>
      <c r="F592" s="58"/>
      <c r="G592" s="58"/>
    </row>
    <row r="593" spans="1:7">
      <c r="A593" s="58"/>
      <c r="B593" s="58"/>
      <c r="C593" s="58"/>
      <c r="D593" s="58"/>
      <c r="E593" s="58"/>
      <c r="F593" s="58"/>
      <c r="G593" s="58"/>
    </row>
    <row r="594" spans="1:7">
      <c r="A594" s="58"/>
      <c r="B594" s="58"/>
      <c r="C594" s="58"/>
      <c r="D594" s="58"/>
      <c r="E594" s="58"/>
      <c r="F594" s="58"/>
      <c r="G594" s="58"/>
    </row>
    <row r="595" spans="1:7">
      <c r="A595" s="58"/>
      <c r="B595" s="58"/>
      <c r="C595" s="58"/>
      <c r="D595" s="58"/>
      <c r="E595" s="58"/>
      <c r="F595" s="58"/>
      <c r="G595" s="58"/>
    </row>
    <row r="596" spans="1:7">
      <c r="A596" s="58"/>
      <c r="B596" s="58"/>
      <c r="C596" s="58"/>
      <c r="D596" s="58"/>
      <c r="E596" s="58"/>
      <c r="F596" s="58"/>
      <c r="G596" s="58"/>
    </row>
    <row r="597" spans="1:7">
      <c r="A597" s="58"/>
      <c r="B597" s="58"/>
      <c r="C597" s="58"/>
      <c r="D597" s="58"/>
      <c r="E597" s="58"/>
      <c r="F597" s="58"/>
      <c r="G597" s="58"/>
    </row>
    <row r="598" spans="1:7">
      <c r="A598" s="58"/>
      <c r="B598" s="58"/>
      <c r="C598" s="58"/>
      <c r="D598" s="58"/>
      <c r="E598" s="58"/>
      <c r="F598" s="58"/>
      <c r="G598" s="58"/>
    </row>
    <row r="599" spans="1:7">
      <c r="A599" s="58"/>
      <c r="B599" s="58"/>
      <c r="C599" s="58"/>
      <c r="D599" s="58"/>
      <c r="E599" s="58"/>
      <c r="F599" s="58"/>
      <c r="G599" s="58"/>
    </row>
    <row r="600" spans="1:7">
      <c r="A600" s="58"/>
      <c r="B600" s="58"/>
      <c r="C600" s="58"/>
      <c r="D600" s="58"/>
      <c r="E600" s="58"/>
      <c r="F600" s="58"/>
      <c r="G600" s="58"/>
    </row>
    <row r="601" spans="1:7">
      <c r="A601" s="58"/>
      <c r="B601" s="58"/>
      <c r="C601" s="58"/>
      <c r="D601" s="58"/>
      <c r="E601" s="58"/>
      <c r="F601" s="58"/>
      <c r="G601" s="58"/>
    </row>
    <row r="602" spans="1:7">
      <c r="A602" s="58"/>
      <c r="B602" s="58"/>
      <c r="C602" s="58"/>
      <c r="D602" s="58"/>
      <c r="E602" s="58"/>
      <c r="F602" s="58"/>
      <c r="G602" s="58"/>
    </row>
    <row r="603" spans="1:7">
      <c r="A603" s="58"/>
      <c r="B603" s="58"/>
      <c r="C603" s="58"/>
      <c r="D603" s="58"/>
      <c r="E603" s="58"/>
      <c r="F603" s="58"/>
      <c r="G603" s="58"/>
    </row>
    <row r="604" spans="1:7">
      <c r="A604" s="58"/>
      <c r="B604" s="58"/>
      <c r="C604" s="58"/>
      <c r="D604" s="58"/>
      <c r="E604" s="58"/>
      <c r="F604" s="58"/>
      <c r="G604" s="58"/>
    </row>
    <row r="605" spans="1:7">
      <c r="A605" s="58"/>
      <c r="B605" s="58"/>
      <c r="C605" s="58"/>
      <c r="D605" s="58"/>
      <c r="E605" s="58"/>
      <c r="F605" s="58"/>
      <c r="G605" s="58"/>
    </row>
    <row r="606" spans="1:7">
      <c r="A606" s="58"/>
      <c r="B606" s="58"/>
      <c r="C606" s="58"/>
      <c r="D606" s="58"/>
      <c r="E606" s="58"/>
      <c r="F606" s="58"/>
      <c r="G606" s="58"/>
    </row>
    <row r="607" spans="1:7">
      <c r="A607" s="58"/>
      <c r="B607" s="58"/>
      <c r="C607" s="58"/>
      <c r="D607" s="58"/>
      <c r="E607" s="58"/>
      <c r="F607" s="58"/>
      <c r="G607" s="58"/>
    </row>
    <row r="608" spans="1:7">
      <c r="A608" s="58"/>
      <c r="B608" s="58"/>
      <c r="C608" s="58"/>
      <c r="D608" s="58"/>
      <c r="E608" s="58"/>
      <c r="F608" s="58"/>
      <c r="G608" s="58"/>
    </row>
    <row r="609" spans="1:7">
      <c r="A609" s="58"/>
      <c r="B609" s="58"/>
      <c r="C609" s="58"/>
      <c r="D609" s="58"/>
      <c r="E609" s="58"/>
      <c r="F609" s="58"/>
      <c r="G609" s="58"/>
    </row>
    <row r="610" spans="1:7">
      <c r="A610" s="58"/>
      <c r="B610" s="58"/>
      <c r="C610" s="58"/>
      <c r="D610" s="58"/>
      <c r="E610" s="58"/>
      <c r="F610" s="58"/>
      <c r="G610" s="58"/>
    </row>
    <row r="611" spans="1:7">
      <c r="A611" s="58"/>
      <c r="B611" s="58"/>
      <c r="C611" s="58"/>
      <c r="D611" s="58"/>
      <c r="E611" s="58"/>
      <c r="F611" s="58"/>
      <c r="G611" s="58"/>
    </row>
    <row r="612" spans="1:7">
      <c r="A612" s="58"/>
      <c r="B612" s="58"/>
      <c r="C612" s="58"/>
      <c r="D612" s="58"/>
      <c r="E612" s="58"/>
      <c r="F612" s="58"/>
      <c r="G612" s="58"/>
    </row>
    <row r="613" spans="1:7">
      <c r="A613" s="58"/>
      <c r="B613" s="58"/>
      <c r="C613" s="58"/>
      <c r="D613" s="58"/>
      <c r="E613" s="58"/>
      <c r="F613" s="58"/>
      <c r="G613" s="58"/>
    </row>
    <row r="614" spans="1:7">
      <c r="A614" s="58"/>
      <c r="B614" s="58"/>
      <c r="C614" s="58"/>
      <c r="D614" s="58"/>
      <c r="E614" s="58"/>
      <c r="F614" s="58"/>
      <c r="G614" s="58"/>
    </row>
    <row r="615" spans="1:7">
      <c r="A615" s="58"/>
      <c r="B615" s="58"/>
      <c r="C615" s="58"/>
      <c r="D615" s="58"/>
      <c r="E615" s="58"/>
      <c r="F615" s="58"/>
      <c r="G615" s="58"/>
    </row>
    <row r="616" spans="1:7">
      <c r="A616" s="58"/>
      <c r="B616" s="58"/>
      <c r="C616" s="58"/>
      <c r="D616" s="58"/>
      <c r="E616" s="58"/>
      <c r="F616" s="58"/>
      <c r="G616" s="58"/>
    </row>
    <row r="617" spans="1:7">
      <c r="A617" s="58"/>
      <c r="B617" s="58"/>
      <c r="C617" s="58"/>
      <c r="D617" s="58"/>
      <c r="E617" s="58"/>
      <c r="F617" s="58"/>
      <c r="G617" s="58"/>
    </row>
    <row r="618" spans="1:7">
      <c r="A618" s="58"/>
      <c r="B618" s="58"/>
      <c r="C618" s="58"/>
      <c r="D618" s="58"/>
      <c r="E618" s="58"/>
      <c r="F618" s="58"/>
      <c r="G618" s="58"/>
    </row>
    <row r="619" spans="1:7">
      <c r="A619" s="58"/>
      <c r="B619" s="58"/>
      <c r="C619" s="58"/>
      <c r="D619" s="58"/>
      <c r="E619" s="58"/>
      <c r="F619" s="58"/>
      <c r="G619" s="58"/>
    </row>
    <row r="620" spans="1:7">
      <c r="A620" s="58"/>
      <c r="B620" s="58"/>
      <c r="C620" s="58"/>
      <c r="D620" s="58"/>
      <c r="E620" s="58"/>
      <c r="F620" s="58"/>
      <c r="G620" s="58"/>
    </row>
    <row r="621" spans="1:7">
      <c r="A621" s="58"/>
      <c r="B621" s="58"/>
      <c r="C621" s="58"/>
      <c r="D621" s="58"/>
      <c r="E621" s="58"/>
      <c r="F621" s="58"/>
      <c r="G621" s="58"/>
    </row>
    <row r="622" spans="1:7">
      <c r="A622" s="58"/>
      <c r="B622" s="58"/>
      <c r="C622" s="58"/>
      <c r="D622" s="58"/>
      <c r="E622" s="58"/>
      <c r="F622" s="58"/>
      <c r="G622" s="58"/>
    </row>
    <row r="623" spans="1:7">
      <c r="A623" s="58"/>
      <c r="B623" s="58"/>
      <c r="C623" s="58"/>
      <c r="D623" s="58"/>
      <c r="E623" s="58"/>
      <c r="F623" s="58"/>
      <c r="G623" s="58"/>
    </row>
    <row r="624" spans="1:7">
      <c r="A624" s="58"/>
      <c r="B624" s="58"/>
      <c r="C624" s="58"/>
      <c r="D624" s="58"/>
      <c r="E624" s="58"/>
      <c r="F624" s="58"/>
      <c r="G624" s="58"/>
    </row>
    <row r="625" spans="1:7">
      <c r="A625" s="58"/>
      <c r="B625" s="58"/>
      <c r="C625" s="58"/>
      <c r="D625" s="58"/>
      <c r="E625" s="58"/>
      <c r="F625" s="58"/>
      <c r="G625" s="58"/>
    </row>
    <row r="626" spans="1:7">
      <c r="A626" s="58"/>
      <c r="B626" s="58"/>
      <c r="C626" s="58"/>
      <c r="D626" s="58"/>
      <c r="E626" s="58"/>
      <c r="F626" s="58"/>
      <c r="G626" s="58"/>
    </row>
    <row r="627" spans="1:7">
      <c r="A627" s="58"/>
      <c r="B627" s="58"/>
      <c r="C627" s="58"/>
      <c r="D627" s="58"/>
      <c r="E627" s="58"/>
      <c r="F627" s="58"/>
      <c r="G627" s="58"/>
    </row>
    <row r="628" spans="1:7">
      <c r="A628" s="58"/>
      <c r="B628" s="58"/>
      <c r="C628" s="58"/>
      <c r="D628" s="58"/>
      <c r="E628" s="58"/>
      <c r="F628" s="58"/>
      <c r="G628" s="58"/>
    </row>
    <row r="629" spans="1:7">
      <c r="A629" s="58"/>
      <c r="B629" s="58"/>
      <c r="C629" s="58"/>
      <c r="D629" s="58"/>
      <c r="E629" s="58"/>
      <c r="F629" s="58"/>
      <c r="G629" s="58"/>
    </row>
    <row r="630" spans="1:7">
      <c r="A630" s="58"/>
      <c r="B630" s="58"/>
      <c r="C630" s="58"/>
      <c r="D630" s="58"/>
      <c r="E630" s="58"/>
      <c r="F630" s="58"/>
      <c r="G630" s="58"/>
    </row>
    <row r="631" spans="1:7">
      <c r="A631" s="58"/>
      <c r="B631" s="58"/>
      <c r="C631" s="58"/>
      <c r="D631" s="58"/>
      <c r="E631" s="58"/>
      <c r="F631" s="58"/>
      <c r="G631" s="58"/>
    </row>
    <row r="632" spans="1:7">
      <c r="A632" s="58"/>
      <c r="B632" s="58"/>
      <c r="C632" s="58"/>
      <c r="D632" s="58"/>
      <c r="E632" s="58"/>
      <c r="F632" s="58"/>
      <c r="G632" s="58"/>
    </row>
    <row r="633" spans="1:7">
      <c r="A633" s="58"/>
      <c r="B633" s="58"/>
      <c r="C633" s="58"/>
      <c r="D633" s="58"/>
      <c r="E633" s="58"/>
      <c r="F633" s="58"/>
      <c r="G633" s="58"/>
    </row>
    <row r="634" spans="1:7">
      <c r="A634" s="58"/>
      <c r="B634" s="58"/>
      <c r="C634" s="58"/>
      <c r="D634" s="58"/>
      <c r="E634" s="58"/>
      <c r="F634" s="58"/>
      <c r="G634" s="58"/>
    </row>
    <row r="635" spans="1:7">
      <c r="A635" s="58"/>
      <c r="B635" s="58"/>
      <c r="C635" s="58"/>
      <c r="D635" s="58"/>
      <c r="E635" s="58"/>
      <c r="F635" s="58"/>
      <c r="G635" s="58"/>
    </row>
    <row r="636" spans="1:7">
      <c r="A636" s="58"/>
      <c r="B636" s="58"/>
      <c r="C636" s="58"/>
      <c r="D636" s="58"/>
      <c r="E636" s="58"/>
      <c r="F636" s="58"/>
      <c r="G636" s="58"/>
    </row>
    <row r="637" spans="1:7">
      <c r="A637" s="58"/>
      <c r="B637" s="58"/>
      <c r="C637" s="58"/>
      <c r="D637" s="58"/>
      <c r="E637" s="58"/>
      <c r="F637" s="58"/>
      <c r="G637" s="58"/>
    </row>
    <row r="638" spans="1:7">
      <c r="A638" s="58"/>
      <c r="B638" s="58"/>
      <c r="C638" s="58"/>
      <c r="D638" s="58"/>
      <c r="E638" s="58"/>
      <c r="F638" s="58"/>
      <c r="G638" s="58"/>
    </row>
    <row r="639" spans="1:7">
      <c r="A639" s="58"/>
      <c r="B639" s="58"/>
      <c r="C639" s="58"/>
      <c r="D639" s="58"/>
      <c r="E639" s="58"/>
      <c r="F639" s="58"/>
      <c r="G639" s="58"/>
    </row>
    <row r="640" spans="1:7">
      <c r="A640" s="58"/>
      <c r="B640" s="58"/>
      <c r="C640" s="58"/>
      <c r="D640" s="58"/>
      <c r="E640" s="58"/>
      <c r="F640" s="58"/>
      <c r="G640" s="58"/>
    </row>
    <row r="641" spans="1:7">
      <c r="A641" s="58"/>
      <c r="B641" s="58"/>
      <c r="C641" s="58"/>
      <c r="D641" s="58"/>
      <c r="E641" s="58"/>
      <c r="F641" s="58"/>
      <c r="G641" s="58"/>
    </row>
    <row r="642" spans="1:7">
      <c r="A642" s="58"/>
      <c r="B642" s="58"/>
      <c r="C642" s="58"/>
      <c r="D642" s="58"/>
      <c r="E642" s="58"/>
      <c r="F642" s="58"/>
      <c r="G642" s="58"/>
    </row>
    <row r="643" spans="1:7">
      <c r="A643" s="58"/>
      <c r="B643" s="58"/>
      <c r="C643" s="58"/>
      <c r="D643" s="58"/>
      <c r="E643" s="58"/>
      <c r="F643" s="58"/>
      <c r="G643" s="58"/>
    </row>
    <row r="644" spans="1:7">
      <c r="A644" s="58"/>
      <c r="B644" s="58"/>
      <c r="C644" s="58"/>
      <c r="D644" s="58"/>
      <c r="E644" s="58"/>
      <c r="F644" s="58"/>
      <c r="G644" s="58"/>
    </row>
    <row r="645" spans="1:7">
      <c r="A645" s="58"/>
      <c r="B645" s="58"/>
      <c r="C645" s="58"/>
      <c r="D645" s="58"/>
      <c r="E645" s="58"/>
      <c r="F645" s="58"/>
      <c r="G645" s="58"/>
    </row>
    <row r="646" spans="1:7">
      <c r="A646" s="58"/>
      <c r="B646" s="58"/>
      <c r="C646" s="58"/>
      <c r="D646" s="58"/>
      <c r="E646" s="58"/>
      <c r="F646" s="58"/>
      <c r="G646" s="58"/>
    </row>
    <row r="647" spans="1:7">
      <c r="A647" s="58"/>
      <c r="B647" s="58"/>
      <c r="C647" s="58"/>
      <c r="D647" s="58"/>
      <c r="E647" s="58"/>
      <c r="F647" s="58"/>
      <c r="G647" s="58"/>
    </row>
    <row r="648" spans="1:7">
      <c r="A648" s="58"/>
      <c r="B648" s="58"/>
      <c r="C648" s="58"/>
      <c r="D648" s="58"/>
      <c r="E648" s="58"/>
      <c r="F648" s="58"/>
      <c r="G648" s="58"/>
    </row>
    <row r="649" spans="1:7">
      <c r="A649" s="58"/>
      <c r="B649" s="58"/>
      <c r="C649" s="58"/>
      <c r="D649" s="58"/>
      <c r="E649" s="58"/>
      <c r="F649" s="58"/>
      <c r="G649" s="58"/>
    </row>
    <row r="650" spans="1:7">
      <c r="A650" s="58"/>
      <c r="B650" s="58"/>
      <c r="C650" s="58"/>
      <c r="D650" s="58"/>
      <c r="E650" s="58"/>
      <c r="F650" s="58"/>
      <c r="G650" s="58"/>
    </row>
    <row r="651" spans="1:7">
      <c r="A651" s="58"/>
      <c r="B651" s="58"/>
      <c r="C651" s="58"/>
      <c r="D651" s="58"/>
      <c r="E651" s="58"/>
      <c r="F651" s="58"/>
      <c r="G651" s="58"/>
    </row>
    <row r="652" spans="1:7">
      <c r="A652" s="58"/>
      <c r="B652" s="58"/>
      <c r="C652" s="58"/>
      <c r="D652" s="58"/>
      <c r="E652" s="58"/>
      <c r="F652" s="58"/>
      <c r="G652" s="58"/>
    </row>
    <row r="653" spans="1:7">
      <c r="A653" s="58"/>
      <c r="B653" s="58"/>
      <c r="C653" s="58"/>
      <c r="D653" s="58"/>
      <c r="E653" s="58"/>
      <c r="F653" s="58"/>
      <c r="G653" s="58"/>
    </row>
    <row r="654" spans="1:7">
      <c r="A654" s="58"/>
      <c r="B654" s="58"/>
      <c r="C654" s="58"/>
      <c r="D654" s="58"/>
      <c r="E654" s="58"/>
      <c r="F654" s="58"/>
      <c r="G654" s="58"/>
    </row>
    <row r="655" spans="1:7">
      <c r="A655" s="58"/>
      <c r="B655" s="58"/>
      <c r="C655" s="58"/>
      <c r="D655" s="58"/>
      <c r="E655" s="58"/>
      <c r="F655" s="58"/>
      <c r="G655" s="58"/>
    </row>
    <row r="656" spans="1:7">
      <c r="A656" s="58"/>
      <c r="B656" s="58"/>
      <c r="C656" s="58"/>
      <c r="D656" s="58"/>
      <c r="E656" s="58"/>
      <c r="F656" s="58"/>
      <c r="G656" s="58"/>
    </row>
    <row r="657" spans="1:7">
      <c r="A657" s="58"/>
      <c r="B657" s="58"/>
      <c r="C657" s="58"/>
      <c r="D657" s="58"/>
      <c r="E657" s="58"/>
      <c r="F657" s="58"/>
      <c r="G657" s="58"/>
    </row>
    <row r="658" spans="1:7">
      <c r="A658" s="58"/>
      <c r="B658" s="58"/>
      <c r="C658" s="58"/>
      <c r="D658" s="58"/>
      <c r="E658" s="58"/>
      <c r="F658" s="58"/>
      <c r="G658" s="58"/>
    </row>
    <row r="659" spans="1:7">
      <c r="A659" s="58"/>
      <c r="B659" s="58"/>
      <c r="C659" s="58"/>
      <c r="D659" s="58"/>
      <c r="E659" s="58"/>
      <c r="F659" s="58"/>
      <c r="G659" s="58"/>
    </row>
    <row r="660" spans="1:7">
      <c r="A660" s="58"/>
      <c r="B660" s="58"/>
      <c r="C660" s="58"/>
      <c r="D660" s="58"/>
      <c r="E660" s="58"/>
      <c r="F660" s="58"/>
      <c r="G660" s="58"/>
    </row>
    <row r="661" spans="1:7">
      <c r="A661" s="58"/>
      <c r="B661" s="58"/>
      <c r="C661" s="58"/>
      <c r="D661" s="58"/>
      <c r="E661" s="58"/>
      <c r="F661" s="58"/>
      <c r="G661" s="58"/>
    </row>
    <row r="662" spans="1:7">
      <c r="A662" s="58"/>
      <c r="B662" s="58"/>
      <c r="C662" s="58"/>
      <c r="D662" s="58"/>
      <c r="E662" s="58"/>
      <c r="F662" s="58"/>
      <c r="G662" s="58"/>
    </row>
    <row r="663" spans="1:7">
      <c r="A663" s="58"/>
      <c r="B663" s="58"/>
      <c r="C663" s="58"/>
      <c r="D663" s="58"/>
      <c r="E663" s="58"/>
      <c r="F663" s="58"/>
      <c r="G663" s="58"/>
    </row>
    <row r="664" spans="1:7">
      <c r="A664" s="58"/>
      <c r="B664" s="58"/>
      <c r="C664" s="58"/>
      <c r="D664" s="58"/>
      <c r="E664" s="58"/>
      <c r="F664" s="58"/>
      <c r="G664" s="58"/>
    </row>
    <row r="665" spans="1:7">
      <c r="A665" s="58"/>
      <c r="B665" s="58"/>
      <c r="C665" s="58"/>
      <c r="D665" s="58"/>
      <c r="E665" s="58"/>
      <c r="F665" s="58"/>
      <c r="G665" s="58"/>
    </row>
    <row r="666" spans="1:7">
      <c r="A666" s="58"/>
      <c r="B666" s="58"/>
      <c r="C666" s="58"/>
      <c r="D666" s="58"/>
      <c r="E666" s="58"/>
      <c r="F666" s="58"/>
      <c r="G666" s="58"/>
    </row>
    <row r="667" spans="1:7">
      <c r="A667" s="58"/>
      <c r="B667" s="58"/>
      <c r="C667" s="58"/>
      <c r="D667" s="58"/>
      <c r="E667" s="58"/>
      <c r="F667" s="58"/>
      <c r="G667" s="58"/>
    </row>
    <row r="668" spans="1:7">
      <c r="A668" s="58"/>
      <c r="B668" s="58"/>
      <c r="C668" s="58"/>
      <c r="D668" s="58"/>
      <c r="E668" s="58"/>
      <c r="F668" s="58"/>
      <c r="G668" s="58"/>
    </row>
    <row r="669" spans="1:7">
      <c r="A669" s="58"/>
      <c r="B669" s="58"/>
      <c r="C669" s="58"/>
      <c r="D669" s="58"/>
      <c r="E669" s="58"/>
      <c r="F669" s="58"/>
      <c r="G669" s="58"/>
    </row>
    <row r="670" spans="1:7">
      <c r="A670" s="58"/>
      <c r="B670" s="58"/>
      <c r="C670" s="58"/>
      <c r="D670" s="58"/>
      <c r="E670" s="58"/>
      <c r="F670" s="58"/>
      <c r="G670" s="58"/>
    </row>
    <row r="671" spans="1:7">
      <c r="A671" s="58"/>
      <c r="B671" s="58"/>
      <c r="C671" s="58"/>
      <c r="D671" s="58"/>
      <c r="E671" s="58"/>
      <c r="F671" s="58"/>
      <c r="G671" s="58"/>
    </row>
    <row r="672" spans="1:7">
      <c r="A672" s="58"/>
      <c r="B672" s="58"/>
      <c r="C672" s="58"/>
      <c r="D672" s="58"/>
      <c r="E672" s="58"/>
      <c r="F672" s="58"/>
      <c r="G672" s="58"/>
    </row>
    <row r="673" spans="1:7">
      <c r="A673" s="58"/>
      <c r="B673" s="58"/>
      <c r="C673" s="58"/>
      <c r="D673" s="58"/>
      <c r="E673" s="58"/>
      <c r="F673" s="58"/>
      <c r="G673" s="58"/>
    </row>
    <row r="674" spans="1:7">
      <c r="A674" s="58"/>
      <c r="B674" s="58"/>
      <c r="C674" s="58"/>
      <c r="D674" s="58"/>
      <c r="E674" s="58"/>
      <c r="F674" s="58"/>
      <c r="G674" s="58"/>
    </row>
    <row r="675" spans="1:7">
      <c r="A675" s="58"/>
      <c r="B675" s="58"/>
      <c r="C675" s="58"/>
      <c r="D675" s="58"/>
      <c r="E675" s="58"/>
      <c r="F675" s="58"/>
      <c r="G675" s="58"/>
    </row>
    <row r="676" spans="1:7">
      <c r="A676" s="58"/>
      <c r="B676" s="58"/>
      <c r="C676" s="58"/>
      <c r="D676" s="58"/>
      <c r="E676" s="58"/>
      <c r="F676" s="58"/>
      <c r="G676" s="58"/>
    </row>
    <row r="677" spans="1:7">
      <c r="A677" s="58"/>
      <c r="B677" s="58"/>
      <c r="C677" s="58"/>
      <c r="D677" s="58"/>
      <c r="E677" s="58"/>
      <c r="F677" s="58"/>
      <c r="G677" s="58"/>
    </row>
    <row r="678" spans="1:7">
      <c r="A678" s="58"/>
      <c r="B678" s="58"/>
      <c r="C678" s="58"/>
      <c r="D678" s="58"/>
      <c r="E678" s="58"/>
      <c r="F678" s="58"/>
      <c r="G678" s="58"/>
    </row>
    <row r="679" spans="1:7">
      <c r="A679" s="58"/>
      <c r="B679" s="58"/>
      <c r="C679" s="58"/>
      <c r="D679" s="58"/>
      <c r="E679" s="58"/>
      <c r="F679" s="58"/>
      <c r="G679" s="58"/>
    </row>
    <row r="680" spans="1:7">
      <c r="A680" s="58"/>
      <c r="B680" s="58"/>
      <c r="C680" s="58"/>
      <c r="D680" s="58"/>
      <c r="E680" s="58"/>
      <c r="F680" s="58"/>
      <c r="G680" s="58"/>
    </row>
    <row r="681" spans="1:7">
      <c r="A681" s="58"/>
      <c r="B681" s="58"/>
      <c r="C681" s="58"/>
      <c r="D681" s="58"/>
      <c r="E681" s="58"/>
      <c r="F681" s="58"/>
      <c r="G681" s="58"/>
    </row>
    <row r="682" spans="1:7">
      <c r="A682" s="58"/>
      <c r="B682" s="58"/>
      <c r="C682" s="58"/>
      <c r="D682" s="58"/>
      <c r="E682" s="58"/>
      <c r="F682" s="58"/>
      <c r="G682" s="58"/>
    </row>
    <row r="683" spans="1:7">
      <c r="A683" s="58"/>
      <c r="B683" s="58"/>
      <c r="C683" s="58"/>
      <c r="D683" s="58"/>
      <c r="E683" s="58"/>
      <c r="F683" s="58"/>
      <c r="G683" s="58"/>
    </row>
    <row r="684" spans="1:7">
      <c r="A684" s="58"/>
      <c r="B684" s="58"/>
      <c r="C684" s="58"/>
      <c r="D684" s="58"/>
      <c r="E684" s="58"/>
      <c r="F684" s="58"/>
      <c r="G684" s="58"/>
    </row>
    <row r="685" spans="1:7">
      <c r="A685" s="58"/>
      <c r="B685" s="58"/>
      <c r="C685" s="58"/>
      <c r="D685" s="58"/>
      <c r="E685" s="58"/>
      <c r="F685" s="58"/>
      <c r="G685" s="58"/>
    </row>
    <row r="686" spans="1:7">
      <c r="A686" s="58"/>
      <c r="B686" s="58"/>
      <c r="C686" s="58"/>
      <c r="D686" s="58"/>
      <c r="E686" s="58"/>
      <c r="F686" s="58"/>
      <c r="G686" s="58"/>
    </row>
    <row r="687" spans="1:7">
      <c r="A687" s="58"/>
      <c r="B687" s="58"/>
      <c r="C687" s="58"/>
      <c r="D687" s="58"/>
      <c r="E687" s="58"/>
      <c r="F687" s="58"/>
      <c r="G687" s="58"/>
    </row>
    <row r="688" spans="1:7">
      <c r="A688" s="58"/>
      <c r="B688" s="58"/>
      <c r="C688" s="58"/>
      <c r="D688" s="58"/>
      <c r="E688" s="58"/>
      <c r="F688" s="58"/>
      <c r="G688" s="58"/>
    </row>
    <row r="689" spans="1:7">
      <c r="A689" s="58"/>
      <c r="B689" s="58"/>
      <c r="C689" s="58"/>
      <c r="D689" s="58"/>
      <c r="E689" s="58"/>
      <c r="F689" s="58"/>
      <c r="G689" s="58"/>
    </row>
    <row r="690" spans="1:7">
      <c r="A690" s="58"/>
      <c r="B690" s="58"/>
      <c r="C690" s="58"/>
      <c r="D690" s="58"/>
      <c r="E690" s="58"/>
      <c r="F690" s="58"/>
      <c r="G690" s="58"/>
    </row>
    <row r="691" spans="1:7">
      <c r="A691" s="58"/>
      <c r="B691" s="58"/>
      <c r="C691" s="58"/>
      <c r="D691" s="58"/>
      <c r="E691" s="58"/>
      <c r="F691" s="58"/>
      <c r="G691" s="58"/>
    </row>
    <row r="692" spans="1:7">
      <c r="A692" s="58"/>
      <c r="B692" s="58"/>
      <c r="C692" s="58"/>
      <c r="D692" s="58"/>
      <c r="E692" s="58"/>
      <c r="F692" s="58"/>
      <c r="G692" s="58"/>
    </row>
    <row r="693" spans="1:7">
      <c r="A693" s="58"/>
      <c r="B693" s="58"/>
      <c r="C693" s="58"/>
      <c r="D693" s="58"/>
      <c r="E693" s="58"/>
      <c r="F693" s="58"/>
      <c r="G693" s="58"/>
    </row>
    <row r="694" spans="1:7">
      <c r="A694" s="58"/>
      <c r="B694" s="58"/>
      <c r="C694" s="58"/>
      <c r="D694" s="58"/>
      <c r="E694" s="58"/>
      <c r="F694" s="58"/>
      <c r="G694" s="58"/>
    </row>
    <row r="695" spans="1:7">
      <c r="A695" s="58"/>
      <c r="B695" s="58"/>
      <c r="C695" s="58"/>
      <c r="D695" s="58"/>
      <c r="E695" s="58"/>
      <c r="F695" s="58"/>
      <c r="G695" s="58"/>
    </row>
    <row r="696" spans="1:7">
      <c r="A696" s="58"/>
      <c r="B696" s="58"/>
      <c r="C696" s="58"/>
      <c r="D696" s="58"/>
      <c r="E696" s="58"/>
      <c r="F696" s="58"/>
      <c r="G696" s="58"/>
    </row>
    <row r="697" spans="1:7">
      <c r="A697" s="58"/>
      <c r="B697" s="58"/>
      <c r="C697" s="58"/>
      <c r="D697" s="58"/>
      <c r="E697" s="58"/>
      <c r="F697" s="58"/>
      <c r="G697" s="58"/>
    </row>
    <row r="698" spans="1:7">
      <c r="A698" s="58"/>
      <c r="B698" s="58"/>
      <c r="C698" s="58"/>
      <c r="D698" s="58"/>
      <c r="E698" s="58"/>
      <c r="F698" s="58"/>
      <c r="G698" s="58"/>
    </row>
    <row r="699" spans="1:7">
      <c r="A699" s="58"/>
      <c r="B699" s="58"/>
      <c r="C699" s="58"/>
      <c r="D699" s="58"/>
      <c r="E699" s="58"/>
      <c r="F699" s="58"/>
      <c r="G699" s="58"/>
    </row>
    <row r="700" spans="1:7">
      <c r="A700" s="58"/>
      <c r="B700" s="58"/>
      <c r="C700" s="58"/>
      <c r="D700" s="58"/>
      <c r="E700" s="58"/>
      <c r="F700" s="58"/>
      <c r="G700" s="58"/>
    </row>
    <row r="701" spans="1:7">
      <c r="A701" s="58"/>
      <c r="B701" s="58"/>
      <c r="C701" s="58"/>
      <c r="D701" s="58"/>
      <c r="E701" s="58"/>
      <c r="F701" s="58"/>
      <c r="G701" s="58"/>
    </row>
    <row r="702" spans="1:7">
      <c r="A702" s="58"/>
      <c r="B702" s="58"/>
      <c r="C702" s="58"/>
      <c r="D702" s="58"/>
      <c r="E702" s="58"/>
      <c r="F702" s="58"/>
      <c r="G702" s="58"/>
    </row>
    <row r="703" spans="1:7">
      <c r="A703" s="58"/>
      <c r="B703" s="58"/>
      <c r="C703" s="58"/>
      <c r="D703" s="58"/>
      <c r="E703" s="58"/>
      <c r="F703" s="58"/>
      <c r="G703" s="58"/>
    </row>
    <row r="704" spans="1:7">
      <c r="A704" s="58"/>
      <c r="B704" s="58"/>
      <c r="C704" s="58"/>
      <c r="D704" s="58"/>
      <c r="E704" s="58"/>
      <c r="F704" s="58"/>
      <c r="G704" s="58"/>
    </row>
    <row r="705" spans="1:7">
      <c r="A705" s="58"/>
      <c r="B705" s="58"/>
      <c r="C705" s="58"/>
      <c r="D705" s="58"/>
      <c r="E705" s="58"/>
      <c r="F705" s="58"/>
      <c r="G705" s="58"/>
    </row>
    <row r="706" spans="1:7">
      <c r="A706" s="58"/>
      <c r="B706" s="58"/>
      <c r="C706" s="58"/>
      <c r="D706" s="58"/>
      <c r="E706" s="58"/>
      <c r="F706" s="58"/>
      <c r="G706" s="58"/>
    </row>
    <row r="707" spans="1:7">
      <c r="A707" s="58"/>
      <c r="B707" s="58"/>
      <c r="C707" s="58"/>
      <c r="D707" s="58"/>
      <c r="E707" s="58"/>
      <c r="F707" s="58"/>
      <c r="G707" s="58"/>
    </row>
    <row r="708" spans="1:7">
      <c r="A708" s="58"/>
      <c r="B708" s="58"/>
      <c r="C708" s="58"/>
      <c r="D708" s="58"/>
      <c r="E708" s="58"/>
      <c r="F708" s="58"/>
      <c r="G708" s="58"/>
    </row>
    <row r="709" spans="1:7">
      <c r="A709" s="58"/>
      <c r="B709" s="58"/>
      <c r="C709" s="58"/>
      <c r="D709" s="58"/>
      <c r="E709" s="58"/>
      <c r="F709" s="58"/>
      <c r="G709" s="58"/>
    </row>
    <row r="710" spans="1:7">
      <c r="A710" s="58"/>
      <c r="B710" s="58"/>
      <c r="C710" s="58"/>
      <c r="D710" s="58"/>
      <c r="E710" s="58"/>
      <c r="F710" s="58"/>
      <c r="G710" s="58"/>
    </row>
    <row r="711" spans="1:7">
      <c r="A711" s="58"/>
      <c r="B711" s="58"/>
      <c r="C711" s="58"/>
      <c r="D711" s="58"/>
      <c r="E711" s="58"/>
      <c r="F711" s="58"/>
      <c r="G711" s="58"/>
    </row>
    <row r="712" spans="1:7">
      <c r="A712" s="58"/>
      <c r="B712" s="58"/>
      <c r="C712" s="58"/>
      <c r="D712" s="58"/>
      <c r="E712" s="58"/>
      <c r="F712" s="58"/>
      <c r="G712" s="58"/>
    </row>
    <row r="713" spans="1:7">
      <c r="A713" s="58"/>
      <c r="B713" s="58"/>
      <c r="C713" s="58"/>
      <c r="D713" s="58"/>
      <c r="E713" s="58"/>
      <c r="F713" s="58"/>
      <c r="G713" s="58"/>
    </row>
    <row r="714" spans="1:7">
      <c r="A714" s="58"/>
      <c r="B714" s="58"/>
      <c r="C714" s="58"/>
      <c r="D714" s="58"/>
      <c r="E714" s="58"/>
      <c r="F714" s="58"/>
      <c r="G714" s="58"/>
    </row>
    <row r="715" spans="1:7">
      <c r="A715" s="58"/>
      <c r="B715" s="58"/>
      <c r="C715" s="58"/>
      <c r="D715" s="58"/>
      <c r="E715" s="58"/>
      <c r="F715" s="58"/>
      <c r="G715" s="58"/>
    </row>
    <row r="716" spans="1:7">
      <c r="A716" s="58"/>
      <c r="B716" s="58"/>
      <c r="C716" s="58"/>
      <c r="D716" s="58"/>
      <c r="E716" s="58"/>
      <c r="F716" s="58"/>
      <c r="G716" s="58"/>
    </row>
    <row r="717" spans="1:7">
      <c r="A717" s="58"/>
      <c r="B717" s="58"/>
      <c r="C717" s="58"/>
      <c r="D717" s="58"/>
      <c r="E717" s="58"/>
      <c r="F717" s="58"/>
      <c r="G717" s="58"/>
    </row>
    <row r="718" spans="1:7">
      <c r="A718" s="58"/>
      <c r="B718" s="58"/>
      <c r="C718" s="58"/>
      <c r="D718" s="58"/>
      <c r="E718" s="58"/>
      <c r="F718" s="58"/>
      <c r="G718" s="58"/>
    </row>
    <row r="719" spans="1:7">
      <c r="A719" s="58"/>
      <c r="B719" s="58"/>
      <c r="C719" s="58"/>
      <c r="D719" s="58"/>
      <c r="E719" s="58"/>
      <c r="F719" s="58"/>
      <c r="G719" s="58"/>
    </row>
    <row r="720" spans="1:7">
      <c r="A720" s="58"/>
      <c r="B720" s="58"/>
      <c r="C720" s="58"/>
      <c r="D720" s="58"/>
      <c r="E720" s="58"/>
      <c r="F720" s="58"/>
      <c r="G720" s="58"/>
    </row>
    <row r="721" spans="1:7">
      <c r="A721" s="58"/>
      <c r="B721" s="58"/>
      <c r="C721" s="58"/>
      <c r="D721" s="58"/>
      <c r="E721" s="58"/>
      <c r="F721" s="58"/>
      <c r="G721" s="58"/>
    </row>
    <row r="722" spans="1:7">
      <c r="A722" s="58"/>
      <c r="B722" s="58"/>
      <c r="C722" s="58"/>
      <c r="D722" s="58"/>
      <c r="E722" s="58"/>
      <c r="F722" s="58"/>
      <c r="G722" s="58"/>
    </row>
    <row r="723" spans="1:7">
      <c r="A723" s="58"/>
      <c r="B723" s="58"/>
      <c r="C723" s="58"/>
      <c r="D723" s="58"/>
      <c r="E723" s="58"/>
      <c r="F723" s="58"/>
      <c r="G723" s="58"/>
    </row>
    <row r="724" spans="1:7">
      <c r="A724" s="58"/>
      <c r="B724" s="58"/>
      <c r="C724" s="58"/>
      <c r="D724" s="58"/>
      <c r="E724" s="58"/>
      <c r="F724" s="58"/>
      <c r="G724" s="58"/>
    </row>
    <row r="725" spans="1:7">
      <c r="A725" s="58"/>
      <c r="B725" s="58"/>
      <c r="C725" s="58"/>
      <c r="D725" s="58"/>
      <c r="E725" s="58"/>
      <c r="F725" s="58"/>
      <c r="G725" s="58"/>
    </row>
    <row r="726" spans="1:7">
      <c r="A726" s="58"/>
      <c r="B726" s="58"/>
      <c r="C726" s="58"/>
      <c r="D726" s="58"/>
      <c r="E726" s="58"/>
      <c r="F726" s="58"/>
      <c r="G726" s="58"/>
    </row>
    <row r="727" spans="1:7">
      <c r="A727" s="58"/>
      <c r="B727" s="58"/>
      <c r="C727" s="58"/>
      <c r="D727" s="58"/>
      <c r="E727" s="58"/>
      <c r="F727" s="58"/>
      <c r="G727" s="58"/>
    </row>
    <row r="728" spans="1:7">
      <c r="A728" s="58"/>
      <c r="B728" s="58"/>
      <c r="C728" s="58"/>
      <c r="D728" s="58"/>
      <c r="E728" s="58"/>
      <c r="F728" s="58"/>
      <c r="G728" s="58"/>
    </row>
    <row r="729" spans="1:7">
      <c r="A729" s="58"/>
      <c r="B729" s="58"/>
      <c r="C729" s="58"/>
      <c r="D729" s="58"/>
      <c r="E729" s="58"/>
      <c r="F729" s="58"/>
      <c r="G729" s="58"/>
    </row>
    <row r="730" spans="1:7">
      <c r="A730" s="58"/>
      <c r="B730" s="58"/>
      <c r="C730" s="58"/>
      <c r="D730" s="58"/>
      <c r="E730" s="58"/>
      <c r="F730" s="58"/>
      <c r="G730" s="58"/>
    </row>
    <row r="731" spans="1:7">
      <c r="A731" s="58"/>
      <c r="B731" s="58"/>
      <c r="C731" s="58"/>
      <c r="D731" s="58"/>
      <c r="E731" s="58"/>
      <c r="F731" s="58"/>
      <c r="G731" s="58"/>
    </row>
    <row r="732" spans="1:7">
      <c r="A732" s="58"/>
      <c r="B732" s="58"/>
      <c r="C732" s="58"/>
      <c r="D732" s="58"/>
      <c r="E732" s="58"/>
      <c r="F732" s="58"/>
      <c r="G732" s="58"/>
    </row>
  </sheetData>
  <mergeCells count="2">
    <mergeCell ref="E66:F66"/>
    <mergeCell ref="E67:F67"/>
  </mergeCells>
  <pageMargins left="0.59055118110236227" right="0.43307086614173229" top="0.39370078740157483" bottom="0.51181102362204722" header="0.31496062992125984" footer="0.31496062992125984"/>
  <pageSetup paperSize="9" scale="84" fitToHeight="0" orientation="portrait" useFirstPageNumber="1" r:id="rId1"/>
  <headerFooter>
    <oddFooter>&amp;C7.&amp;P</oddFooter>
    <firstFooter>&amp;C1.1&amp;P</firstFooter>
  </headerFooter>
  <rowBreaks count="1" manualBreakCount="1">
    <brk id="66"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764"/>
  <sheetViews>
    <sheetView showGridLines="0" view="pageBreakPreview" zoomScaleSheetLayoutView="100" workbookViewId="0">
      <selection activeCell="A4" sqref="A4"/>
    </sheetView>
  </sheetViews>
  <sheetFormatPr defaultColWidth="8.88671875" defaultRowHeight="13.2"/>
  <cols>
    <col min="1" max="1" width="8.33203125" style="48" customWidth="1"/>
    <col min="2" max="2" width="9.44140625" style="48" customWidth="1"/>
    <col min="3" max="3" width="44.44140625" style="48" customWidth="1"/>
    <col min="4" max="4" width="10" style="49" customWidth="1"/>
    <col min="5" max="5" width="13.44140625" style="49" customWidth="1"/>
    <col min="6" max="7" width="13.44140625" style="170" customWidth="1"/>
    <col min="8" max="8" width="8.88671875" style="9"/>
    <col min="9" max="9" width="8.88671875" style="58"/>
    <col min="10" max="10" width="14.21875" style="58" customWidth="1"/>
    <col min="11" max="12" width="11.5546875" style="9" bestFit="1" customWidth="1"/>
    <col min="13" max="13" width="13" style="9" customWidth="1"/>
    <col min="14" max="16384" width="8.88671875" style="9"/>
  </cols>
  <sheetData>
    <row r="1" spans="1:10">
      <c r="A1" s="320" t="str">
        <f>'P&amp;G - Section 1'!A1</f>
        <v>OR TAMBO DISTRICT MUNICIPALITY</v>
      </c>
      <c r="B1" s="306"/>
      <c r="C1" s="306"/>
      <c r="D1" s="355"/>
      <c r="E1" s="355"/>
      <c r="F1" s="356"/>
      <c r="G1" s="357"/>
    </row>
    <row r="2" spans="1:10">
      <c r="A2" s="297" t="str">
        <f>'P&amp;G - Section 1'!A2</f>
        <v>MTHATHA CENTRAL CORRIDOR REGIONAL BULK WATER SUPPLY – PHASE 1</v>
      </c>
      <c r="G2" s="358"/>
    </row>
    <row r="3" spans="1:10">
      <c r="A3" s="297" t="str">
        <f>'P&amp;G - Section 1'!A3</f>
        <v>CONSTRUCTION OF BULK GRAVITY MAIN FROM LINDILE TO TSHEMESE - CONTRACT 2</v>
      </c>
      <c r="G3" s="358"/>
    </row>
    <row r="4" spans="1:10">
      <c r="A4" s="297" t="str">
        <f>'P&amp;G - Section 1'!A4</f>
        <v>MIS 535 774 B</v>
      </c>
      <c r="G4" s="358"/>
    </row>
    <row r="5" spans="1:10">
      <c r="A5" s="310"/>
      <c r="G5" s="322" t="s">
        <v>131</v>
      </c>
    </row>
    <row r="6" spans="1:10" s="31" customFormat="1" ht="5.4">
      <c r="A6" s="323"/>
      <c r="B6" s="73"/>
      <c r="C6" s="73"/>
      <c r="D6" s="74"/>
      <c r="E6" s="74"/>
      <c r="F6" s="171"/>
      <c r="G6" s="359"/>
      <c r="I6" s="60"/>
      <c r="J6" s="60"/>
    </row>
    <row r="7" spans="1:10" s="8" customFormat="1" ht="5.4">
      <c r="A7" s="18"/>
      <c r="B7" s="18"/>
      <c r="C7" s="18"/>
      <c r="D7" s="18"/>
      <c r="E7" s="18"/>
      <c r="F7" s="164"/>
      <c r="G7" s="164"/>
      <c r="I7" s="54"/>
      <c r="J7" s="54"/>
    </row>
    <row r="8" spans="1:10" s="8" customFormat="1">
      <c r="A8" s="84" t="s">
        <v>0</v>
      </c>
      <c r="B8" s="84" t="s">
        <v>1</v>
      </c>
      <c r="C8" s="84" t="s">
        <v>2</v>
      </c>
      <c r="D8" s="84" t="s">
        <v>3</v>
      </c>
      <c r="E8" s="84" t="s">
        <v>4</v>
      </c>
      <c r="F8" s="155" t="s">
        <v>5</v>
      </c>
      <c r="G8" s="155" t="s">
        <v>6</v>
      </c>
      <c r="I8" s="54"/>
      <c r="J8" s="54"/>
    </row>
    <row r="9" spans="1:10" s="8" customFormat="1">
      <c r="A9" s="84" t="s">
        <v>7</v>
      </c>
      <c r="B9" s="84"/>
      <c r="C9" s="84"/>
      <c r="D9" s="84"/>
      <c r="E9" s="84"/>
      <c r="F9" s="155"/>
      <c r="G9" s="155" t="s">
        <v>8</v>
      </c>
      <c r="I9" s="54"/>
      <c r="J9" s="54"/>
    </row>
    <row r="10" spans="1:10" s="8" customFormat="1" ht="5.4">
      <c r="A10" s="19"/>
      <c r="B10" s="19"/>
      <c r="C10" s="19"/>
      <c r="D10" s="19"/>
      <c r="E10" s="19"/>
      <c r="F10" s="165"/>
      <c r="G10" s="165"/>
      <c r="I10" s="54"/>
      <c r="J10" s="54"/>
    </row>
    <row r="11" spans="1:10" s="36" customFormat="1" ht="5.4">
      <c r="A11" s="20"/>
      <c r="B11" s="20"/>
      <c r="C11" s="20"/>
      <c r="D11" s="69"/>
      <c r="E11" s="69"/>
      <c r="F11" s="172"/>
      <c r="G11" s="172"/>
      <c r="I11" s="62"/>
      <c r="J11" s="62"/>
    </row>
    <row r="12" spans="1:10" s="36" customFormat="1" ht="26.4">
      <c r="A12" s="342">
        <v>8</v>
      </c>
      <c r="B12" s="50" t="s">
        <v>115</v>
      </c>
      <c r="C12" s="12" t="s">
        <v>432</v>
      </c>
      <c r="D12" s="274"/>
      <c r="E12" s="274"/>
      <c r="F12" s="275"/>
      <c r="G12" s="275"/>
      <c r="I12" s="62"/>
      <c r="J12" s="62"/>
    </row>
    <row r="13" spans="1:10" s="36" customFormat="1">
      <c r="A13" s="342"/>
      <c r="B13" s="37"/>
      <c r="C13" s="12"/>
      <c r="D13" s="274"/>
      <c r="E13" s="274"/>
      <c r="F13" s="275"/>
      <c r="G13" s="275"/>
      <c r="I13" s="62"/>
      <c r="J13" s="62"/>
    </row>
    <row r="14" spans="1:10" s="36" customFormat="1" ht="26.4">
      <c r="A14" s="236">
        <v>8.1</v>
      </c>
      <c r="B14" s="241" t="s">
        <v>108</v>
      </c>
      <c r="C14" s="43" t="s">
        <v>132</v>
      </c>
      <c r="D14" s="274"/>
      <c r="E14" s="274"/>
      <c r="F14" s="275"/>
      <c r="G14" s="275"/>
      <c r="I14" s="62"/>
      <c r="J14" s="62"/>
    </row>
    <row r="15" spans="1:10" s="36" customFormat="1">
      <c r="A15" s="236"/>
      <c r="B15" s="241"/>
      <c r="C15" s="43"/>
      <c r="D15" s="274"/>
      <c r="E15" s="274"/>
      <c r="F15" s="275"/>
      <c r="G15" s="275"/>
      <c r="I15" s="62"/>
      <c r="J15" s="62"/>
    </row>
    <row r="16" spans="1:10" s="39" customFormat="1">
      <c r="A16" s="236"/>
      <c r="B16" s="241"/>
      <c r="C16" s="43" t="s">
        <v>303</v>
      </c>
      <c r="D16" s="236"/>
      <c r="E16" s="236"/>
      <c r="F16" s="159"/>
      <c r="G16" s="159"/>
      <c r="I16" s="63"/>
      <c r="J16" s="63"/>
    </row>
    <row r="17" spans="1:15" s="240" customFormat="1">
      <c r="A17" s="236"/>
      <c r="B17" s="241"/>
      <c r="C17" s="43"/>
      <c r="D17" s="236"/>
      <c r="E17" s="236"/>
      <c r="F17" s="159"/>
      <c r="G17" s="159"/>
      <c r="I17" s="245"/>
      <c r="J17" s="245"/>
    </row>
    <row r="18" spans="1:15" s="39" customFormat="1" ht="79.2">
      <c r="A18" s="236" t="s">
        <v>133</v>
      </c>
      <c r="B18" s="247" t="s">
        <v>396</v>
      </c>
      <c r="C18" s="137" t="s">
        <v>304</v>
      </c>
      <c r="D18" s="236"/>
      <c r="E18" s="236"/>
      <c r="F18" s="159"/>
      <c r="G18" s="159"/>
      <c r="I18" s="276"/>
      <c r="J18" s="245"/>
      <c r="K18" s="240"/>
      <c r="L18" s="240"/>
      <c r="M18" s="240"/>
      <c r="N18" s="240"/>
      <c r="O18" s="240"/>
    </row>
    <row r="19" spans="1:15" s="39" customFormat="1">
      <c r="A19" s="236"/>
      <c r="B19" s="236"/>
      <c r="C19" s="237"/>
      <c r="D19" s="236"/>
      <c r="E19" s="236"/>
      <c r="F19" s="159"/>
      <c r="G19" s="159"/>
      <c r="I19" s="65"/>
      <c r="J19" s="245"/>
      <c r="K19" s="240"/>
      <c r="L19" s="240"/>
      <c r="M19" s="240"/>
      <c r="N19" s="240"/>
      <c r="O19" s="240"/>
    </row>
    <row r="20" spans="1:15" s="240" customFormat="1">
      <c r="A20" s="236" t="s">
        <v>135</v>
      </c>
      <c r="B20" s="236"/>
      <c r="C20" s="246" t="s">
        <v>329</v>
      </c>
      <c r="D20" s="236" t="s">
        <v>49</v>
      </c>
      <c r="E20" s="269">
        <v>3</v>
      </c>
      <c r="F20" s="234"/>
      <c r="G20" s="234"/>
      <c r="I20" s="268"/>
      <c r="J20" s="245"/>
    </row>
    <row r="21" spans="1:15" s="240" customFormat="1">
      <c r="A21" s="236"/>
      <c r="B21" s="236"/>
      <c r="C21" s="246"/>
      <c r="D21" s="236"/>
      <c r="E21" s="271"/>
      <c r="F21" s="218"/>
      <c r="G21" s="218"/>
      <c r="I21" s="71"/>
      <c r="J21" s="245"/>
    </row>
    <row r="22" spans="1:15" s="39" customFormat="1">
      <c r="A22" s="236" t="s">
        <v>136</v>
      </c>
      <c r="B22" s="236"/>
      <c r="C22" s="246" t="s">
        <v>278</v>
      </c>
      <c r="D22" s="236" t="s">
        <v>49</v>
      </c>
      <c r="E22" s="269">
        <v>4</v>
      </c>
      <c r="F22" s="234"/>
      <c r="G22" s="234"/>
      <c r="I22" s="268"/>
      <c r="J22" s="245"/>
      <c r="K22" s="240"/>
      <c r="L22" s="240"/>
      <c r="M22" s="240"/>
      <c r="N22" s="240"/>
      <c r="O22" s="240"/>
    </row>
    <row r="23" spans="1:15" s="39" customFormat="1">
      <c r="A23" s="236"/>
      <c r="B23" s="236"/>
      <c r="C23" s="246"/>
      <c r="D23" s="236"/>
      <c r="E23" s="271"/>
      <c r="F23" s="218"/>
      <c r="G23" s="218"/>
      <c r="I23" s="71"/>
      <c r="J23" s="245"/>
      <c r="K23" s="240"/>
      <c r="L23" s="240"/>
      <c r="M23" s="240"/>
      <c r="N23" s="240"/>
      <c r="O23" s="240"/>
    </row>
    <row r="24" spans="1:15" s="39" customFormat="1">
      <c r="A24" s="236" t="s">
        <v>245</v>
      </c>
      <c r="B24" s="236"/>
      <c r="C24" s="246" t="s">
        <v>244</v>
      </c>
      <c r="D24" s="236" t="s">
        <v>49</v>
      </c>
      <c r="E24" s="269">
        <v>1</v>
      </c>
      <c r="F24" s="234"/>
      <c r="G24" s="234" t="s">
        <v>186</v>
      </c>
      <c r="I24" s="268"/>
      <c r="J24" s="245"/>
      <c r="K24" s="240"/>
      <c r="L24" s="240"/>
      <c r="M24" s="240"/>
      <c r="N24" s="240"/>
      <c r="O24" s="240"/>
    </row>
    <row r="25" spans="1:15" s="39" customFormat="1">
      <c r="A25" s="236"/>
      <c r="B25" s="236"/>
      <c r="C25" s="246"/>
      <c r="D25" s="236"/>
      <c r="E25" s="271"/>
      <c r="F25" s="218"/>
      <c r="G25" s="218"/>
      <c r="I25" s="267"/>
      <c r="J25" s="245"/>
      <c r="K25" s="240"/>
      <c r="L25" s="240"/>
      <c r="M25" s="240"/>
      <c r="N25" s="240"/>
      <c r="O25" s="240"/>
    </row>
    <row r="26" spans="1:15" s="39" customFormat="1">
      <c r="A26" s="236" t="s">
        <v>246</v>
      </c>
      <c r="B26" s="236"/>
      <c r="C26" s="246" t="s">
        <v>331</v>
      </c>
      <c r="D26" s="236" t="s">
        <v>49</v>
      </c>
      <c r="E26" s="269">
        <v>9</v>
      </c>
      <c r="F26" s="234"/>
      <c r="G26" s="234"/>
      <c r="I26" s="268"/>
      <c r="J26" s="245"/>
      <c r="K26" s="240"/>
      <c r="L26" s="240"/>
      <c r="M26" s="240"/>
      <c r="N26" s="240"/>
      <c r="O26" s="240"/>
    </row>
    <row r="27" spans="1:15" s="39" customFormat="1">
      <c r="A27" s="236"/>
      <c r="B27" s="236"/>
      <c r="C27" s="246"/>
      <c r="D27" s="236"/>
      <c r="E27" s="243"/>
      <c r="F27" s="218"/>
      <c r="G27" s="218"/>
      <c r="I27" s="267"/>
      <c r="J27" s="245"/>
      <c r="K27" s="240"/>
      <c r="L27" s="240"/>
      <c r="M27" s="240"/>
      <c r="N27" s="240"/>
      <c r="O27" s="240"/>
    </row>
    <row r="28" spans="1:15" s="240" customFormat="1">
      <c r="A28" s="236" t="s">
        <v>315</v>
      </c>
      <c r="B28" s="236"/>
      <c r="C28" s="246" t="s">
        <v>302</v>
      </c>
      <c r="D28" s="236" t="s">
        <v>49</v>
      </c>
      <c r="E28" s="269">
        <v>1</v>
      </c>
      <c r="F28" s="234"/>
      <c r="G28" s="234" t="s">
        <v>186</v>
      </c>
      <c r="I28" s="268"/>
      <c r="J28" s="245"/>
    </row>
    <row r="29" spans="1:15" s="240" customFormat="1">
      <c r="A29" s="236"/>
      <c r="B29" s="236"/>
      <c r="C29" s="246"/>
      <c r="D29" s="236"/>
      <c r="E29" s="270"/>
      <c r="F29" s="218"/>
      <c r="G29" s="234"/>
      <c r="I29" s="71"/>
      <c r="J29" s="245"/>
    </row>
    <row r="30" spans="1:15" s="240" customFormat="1">
      <c r="A30" s="236"/>
      <c r="B30" s="241"/>
      <c r="C30" s="43" t="s">
        <v>306</v>
      </c>
      <c r="D30" s="236"/>
      <c r="E30" s="236"/>
      <c r="F30" s="217"/>
      <c r="G30" s="159"/>
      <c r="I30" s="268"/>
      <c r="J30" s="245"/>
    </row>
    <row r="31" spans="1:15" s="240" customFormat="1">
      <c r="A31" s="236"/>
      <c r="B31" s="241"/>
      <c r="C31" s="43"/>
      <c r="D31" s="236"/>
      <c r="E31" s="236"/>
      <c r="F31" s="217"/>
      <c r="G31" s="159"/>
      <c r="I31" s="268"/>
      <c r="J31" s="245"/>
    </row>
    <row r="32" spans="1:15" s="240" customFormat="1" ht="52.8">
      <c r="A32" s="236" t="s">
        <v>279</v>
      </c>
      <c r="B32" s="247" t="s">
        <v>134</v>
      </c>
      <c r="C32" s="248" t="s">
        <v>286</v>
      </c>
      <c r="D32" s="236"/>
      <c r="E32" s="236"/>
      <c r="F32" s="217"/>
      <c r="G32" s="159"/>
      <c r="I32" s="276"/>
      <c r="J32" s="245"/>
    </row>
    <row r="33" spans="1:13" s="240" customFormat="1">
      <c r="A33" s="236"/>
      <c r="B33" s="236"/>
      <c r="C33" s="237"/>
      <c r="D33" s="236"/>
      <c r="E33" s="236"/>
      <c r="F33" s="217"/>
      <c r="G33" s="159"/>
      <c r="I33" s="65"/>
      <c r="J33" s="245"/>
    </row>
    <row r="34" spans="1:13" s="240" customFormat="1">
      <c r="A34" s="236" t="s">
        <v>280</v>
      </c>
      <c r="B34" s="236"/>
      <c r="C34" s="246" t="s">
        <v>329</v>
      </c>
      <c r="D34" s="236" t="s">
        <v>49</v>
      </c>
      <c r="E34" s="269">
        <v>4</v>
      </c>
      <c r="F34" s="234"/>
      <c r="G34" s="234"/>
      <c r="I34" s="268"/>
      <c r="J34" s="245"/>
    </row>
    <row r="35" spans="1:13" s="240" customFormat="1">
      <c r="A35" s="236"/>
      <c r="B35" s="236"/>
      <c r="C35" s="246"/>
      <c r="D35" s="236"/>
      <c r="E35" s="271"/>
      <c r="F35" s="218"/>
      <c r="G35" s="218"/>
      <c r="I35" s="71"/>
      <c r="J35" s="245"/>
    </row>
    <row r="36" spans="1:13" s="240" customFormat="1">
      <c r="A36" s="236" t="s">
        <v>281</v>
      </c>
      <c r="B36" s="236"/>
      <c r="C36" s="246" t="s">
        <v>330</v>
      </c>
      <c r="D36" s="236" t="s">
        <v>49</v>
      </c>
      <c r="E36" s="269">
        <v>1</v>
      </c>
      <c r="F36" s="234"/>
      <c r="G36" s="234" t="s">
        <v>186</v>
      </c>
      <c r="I36" s="268"/>
      <c r="J36" s="245"/>
    </row>
    <row r="37" spans="1:13" s="240" customFormat="1">
      <c r="A37" s="236"/>
      <c r="B37" s="236"/>
      <c r="C37" s="246"/>
      <c r="D37" s="236"/>
      <c r="E37" s="271"/>
      <c r="F37" s="218"/>
      <c r="G37" s="218"/>
      <c r="I37" s="267"/>
      <c r="J37" s="245"/>
    </row>
    <row r="38" spans="1:13" s="240" customFormat="1">
      <c r="A38" s="236" t="s">
        <v>282</v>
      </c>
      <c r="B38" s="236"/>
      <c r="C38" s="246" t="s">
        <v>278</v>
      </c>
      <c r="D38" s="236" t="s">
        <v>49</v>
      </c>
      <c r="E38" s="269">
        <v>3</v>
      </c>
      <c r="F38" s="234"/>
      <c r="G38" s="234"/>
      <c r="I38" s="268"/>
      <c r="J38" s="245"/>
    </row>
    <row r="39" spans="1:13" s="240" customFormat="1">
      <c r="A39" s="236"/>
      <c r="B39" s="236"/>
      <c r="C39" s="246"/>
      <c r="D39" s="236"/>
      <c r="E39" s="243"/>
      <c r="F39" s="218"/>
      <c r="G39" s="218"/>
      <c r="I39" s="267"/>
      <c r="J39" s="245"/>
    </row>
    <row r="40" spans="1:13" s="240" customFormat="1">
      <c r="A40" s="236" t="s">
        <v>283</v>
      </c>
      <c r="B40" s="236"/>
      <c r="C40" s="246" t="s">
        <v>244</v>
      </c>
      <c r="D40" s="236" t="s">
        <v>49</v>
      </c>
      <c r="E40" s="269">
        <v>1</v>
      </c>
      <c r="F40" s="234"/>
      <c r="G40" s="234" t="s">
        <v>186</v>
      </c>
      <c r="I40" s="268"/>
      <c r="J40" s="245"/>
    </row>
    <row r="41" spans="1:13" s="240" customFormat="1">
      <c r="A41" s="236"/>
      <c r="B41" s="236"/>
      <c r="C41" s="246"/>
      <c r="D41" s="236"/>
      <c r="E41" s="243"/>
      <c r="F41" s="218"/>
      <c r="G41" s="234"/>
      <c r="I41" s="71"/>
      <c r="J41" s="245"/>
    </row>
    <row r="42" spans="1:13" s="240" customFormat="1">
      <c r="A42" s="236" t="s">
        <v>318</v>
      </c>
      <c r="B42" s="236"/>
      <c r="C42" s="246" t="s">
        <v>331</v>
      </c>
      <c r="D42" s="236" t="s">
        <v>49</v>
      </c>
      <c r="E42" s="269">
        <f>5+8</f>
        <v>13</v>
      </c>
      <c r="F42" s="234"/>
      <c r="G42" s="234"/>
      <c r="I42" s="268"/>
      <c r="J42" s="245"/>
    </row>
    <row r="43" spans="1:13" s="240" customFormat="1">
      <c r="A43" s="236"/>
      <c r="B43" s="236"/>
      <c r="C43" s="246"/>
      <c r="D43" s="236"/>
      <c r="E43" s="243"/>
      <c r="F43" s="218"/>
      <c r="G43" s="234"/>
      <c r="I43" s="267"/>
      <c r="J43" s="245"/>
    </row>
    <row r="44" spans="1:13" s="240" customFormat="1">
      <c r="A44" s="236" t="s">
        <v>319</v>
      </c>
      <c r="B44" s="236"/>
      <c r="C44" s="246" t="s">
        <v>302</v>
      </c>
      <c r="D44" s="236" t="s">
        <v>49</v>
      </c>
      <c r="E44" s="269">
        <v>1</v>
      </c>
      <c r="F44" s="234"/>
      <c r="G44" s="234" t="s">
        <v>186</v>
      </c>
      <c r="I44" s="268"/>
      <c r="J44" s="245"/>
    </row>
    <row r="45" spans="1:13" s="240" customFormat="1">
      <c r="A45" s="236"/>
      <c r="B45" s="236"/>
      <c r="C45" s="246"/>
      <c r="D45" s="236"/>
      <c r="E45" s="270"/>
      <c r="F45" s="218"/>
      <c r="G45" s="234"/>
      <c r="I45" s="268"/>
      <c r="J45" s="245"/>
    </row>
    <row r="46" spans="1:13" s="240" customFormat="1">
      <c r="A46" s="236"/>
      <c r="B46" s="236"/>
      <c r="C46" s="70" t="s">
        <v>305</v>
      </c>
      <c r="D46" s="236"/>
      <c r="E46" s="270"/>
      <c r="F46" s="218"/>
      <c r="G46" s="234"/>
      <c r="I46" s="268"/>
      <c r="J46" s="245"/>
    </row>
    <row r="47" spans="1:13" s="240" customFormat="1">
      <c r="A47" s="236"/>
      <c r="B47" s="236"/>
      <c r="C47" s="70"/>
      <c r="D47" s="236"/>
      <c r="E47" s="270"/>
      <c r="F47" s="218"/>
      <c r="G47" s="234"/>
      <c r="I47" s="268"/>
      <c r="J47" s="245"/>
    </row>
    <row r="48" spans="1:13" s="240" customFormat="1" ht="66">
      <c r="A48" s="236" t="s">
        <v>288</v>
      </c>
      <c r="B48" s="247" t="s">
        <v>134</v>
      </c>
      <c r="C48" s="248" t="s">
        <v>287</v>
      </c>
      <c r="D48" s="236"/>
      <c r="E48" s="270"/>
      <c r="F48" s="218"/>
      <c r="G48" s="234"/>
      <c r="I48" s="276"/>
      <c r="J48" s="278"/>
      <c r="K48" s="278"/>
      <c r="L48" s="278"/>
      <c r="M48" s="245"/>
    </row>
    <row r="49" spans="1:15" s="240" customFormat="1">
      <c r="A49" s="236"/>
      <c r="B49" s="236"/>
      <c r="C49" s="246"/>
      <c r="D49" s="236"/>
      <c r="E49" s="243"/>
      <c r="F49" s="218"/>
      <c r="G49" s="234"/>
      <c r="I49" s="272"/>
      <c r="J49" s="278"/>
      <c r="K49" s="278"/>
      <c r="L49" s="278"/>
      <c r="M49" s="245"/>
    </row>
    <row r="50" spans="1:15" s="240" customFormat="1">
      <c r="A50" s="236" t="s">
        <v>289</v>
      </c>
      <c r="B50" s="236"/>
      <c r="C50" s="246" t="s">
        <v>329</v>
      </c>
      <c r="D50" s="236" t="s">
        <v>49</v>
      </c>
      <c r="E50" s="269">
        <v>2</v>
      </c>
      <c r="F50" s="234"/>
      <c r="G50" s="234"/>
      <c r="I50" s="65"/>
      <c r="J50" s="278"/>
      <c r="K50" s="278"/>
      <c r="L50" s="278"/>
      <c r="M50" s="245"/>
      <c r="O50" s="39"/>
    </row>
    <row r="51" spans="1:15" s="240" customFormat="1">
      <c r="A51" s="236"/>
      <c r="B51" s="236"/>
      <c r="C51" s="246"/>
      <c r="D51" s="236"/>
      <c r="E51" s="271"/>
      <c r="F51" s="218"/>
      <c r="G51" s="218"/>
      <c r="I51" s="268"/>
      <c r="J51" s="278"/>
      <c r="K51" s="278"/>
      <c r="L51" s="278"/>
      <c r="M51" s="245"/>
      <c r="O51" s="39"/>
    </row>
    <row r="52" spans="1:15" s="240" customFormat="1">
      <c r="A52" s="236" t="s">
        <v>290</v>
      </c>
      <c r="B52" s="236"/>
      <c r="C52" s="246" t="s">
        <v>330</v>
      </c>
      <c r="D52" s="236" t="s">
        <v>49</v>
      </c>
      <c r="E52" s="269">
        <v>1</v>
      </c>
      <c r="F52" s="234"/>
      <c r="G52" s="234" t="s">
        <v>186</v>
      </c>
      <c r="I52" s="71"/>
      <c r="J52" s="278"/>
      <c r="K52" s="278"/>
      <c r="L52" s="278"/>
      <c r="M52" s="245"/>
    </row>
    <row r="53" spans="1:15" s="240" customFormat="1">
      <c r="A53" s="236"/>
      <c r="B53" s="236"/>
      <c r="C53" s="246"/>
      <c r="D53" s="236"/>
      <c r="E53" s="271"/>
      <c r="F53" s="218"/>
      <c r="G53" s="218"/>
      <c r="I53" s="268"/>
      <c r="J53" s="63"/>
      <c r="K53" s="39"/>
      <c r="L53" s="39"/>
      <c r="M53" s="39"/>
      <c r="N53" s="39"/>
      <c r="O53" s="39"/>
    </row>
    <row r="54" spans="1:15" s="240" customFormat="1">
      <c r="A54" s="236" t="s">
        <v>291</v>
      </c>
      <c r="B54" s="236"/>
      <c r="C54" s="246" t="s">
        <v>278</v>
      </c>
      <c r="D54" s="236" t="s">
        <v>49</v>
      </c>
      <c r="E54" s="269">
        <v>2</v>
      </c>
      <c r="F54" s="234"/>
      <c r="G54" s="234"/>
      <c r="I54" s="267"/>
      <c r="J54" s="63"/>
      <c r="K54" s="39"/>
      <c r="L54" s="39"/>
      <c r="M54" s="39"/>
      <c r="N54" s="39"/>
    </row>
    <row r="55" spans="1:15" s="240" customFormat="1">
      <c r="A55" s="236"/>
      <c r="B55" s="236"/>
      <c r="C55" s="246"/>
      <c r="D55" s="236"/>
      <c r="E55" s="243"/>
      <c r="F55" s="218"/>
      <c r="G55" s="218"/>
      <c r="I55" s="268"/>
      <c r="J55" s="63"/>
      <c r="K55" s="39"/>
      <c r="L55" s="39"/>
      <c r="M55" s="39"/>
      <c r="N55" s="39"/>
    </row>
    <row r="56" spans="1:15" s="240" customFormat="1">
      <c r="A56" s="236" t="s">
        <v>292</v>
      </c>
      <c r="B56" s="236"/>
      <c r="C56" s="246" t="s">
        <v>244</v>
      </c>
      <c r="D56" s="236" t="s">
        <v>49</v>
      </c>
      <c r="E56" s="269">
        <v>1</v>
      </c>
      <c r="F56" s="234"/>
      <c r="G56" s="234" t="s">
        <v>186</v>
      </c>
      <c r="I56" s="267"/>
      <c r="J56" s="63"/>
      <c r="K56" s="39"/>
      <c r="L56" s="39"/>
      <c r="M56" s="39"/>
      <c r="N56" s="39"/>
    </row>
    <row r="57" spans="1:15" s="240" customFormat="1">
      <c r="A57" s="236"/>
      <c r="B57" s="236"/>
      <c r="C57" s="246"/>
      <c r="D57" s="236"/>
      <c r="E57" s="269"/>
      <c r="F57" s="234"/>
      <c r="G57" s="234"/>
      <c r="I57" s="267"/>
      <c r="J57" s="245"/>
    </row>
    <row r="58" spans="1:15" s="240" customFormat="1" ht="10.199999999999999" customHeight="1">
      <c r="A58" s="236"/>
      <c r="B58" s="236"/>
      <c r="C58" s="246"/>
      <c r="D58" s="236"/>
      <c r="E58" s="269"/>
      <c r="F58" s="234"/>
      <c r="G58" s="234"/>
      <c r="I58" s="267"/>
      <c r="J58" s="245"/>
    </row>
    <row r="59" spans="1:15" s="240" customFormat="1" ht="28.2" customHeight="1">
      <c r="A59" s="343"/>
      <c r="B59" s="344"/>
      <c r="C59" s="345"/>
      <c r="D59" s="344"/>
      <c r="E59" s="451" t="s">
        <v>188</v>
      </c>
      <c r="F59" s="452"/>
      <c r="G59" s="335"/>
      <c r="I59" s="267"/>
      <c r="J59" s="245"/>
    </row>
    <row r="60" spans="1:15" s="240" customFormat="1" ht="28.2" customHeight="1">
      <c r="A60" s="331"/>
      <c r="B60" s="332"/>
      <c r="C60" s="333"/>
      <c r="D60" s="332"/>
      <c r="E60" s="451" t="s">
        <v>189</v>
      </c>
      <c r="F60" s="452"/>
      <c r="G60" s="335"/>
      <c r="I60" s="267"/>
      <c r="J60" s="245"/>
    </row>
    <row r="61" spans="1:15" s="240" customFormat="1">
      <c r="A61" s="236"/>
      <c r="B61" s="236"/>
      <c r="C61" s="246"/>
      <c r="D61" s="236"/>
      <c r="E61" s="243"/>
      <c r="F61" s="218"/>
      <c r="G61" s="234"/>
      <c r="I61" s="268"/>
      <c r="J61" s="63"/>
    </row>
    <row r="62" spans="1:15" s="240" customFormat="1">
      <c r="A62" s="236" t="s">
        <v>316</v>
      </c>
      <c r="B62" s="236"/>
      <c r="C62" s="246" t="s">
        <v>331</v>
      </c>
      <c r="D62" s="236" t="s">
        <v>49</v>
      </c>
      <c r="E62" s="269">
        <f>5+6</f>
        <v>11</v>
      </c>
      <c r="F62" s="234"/>
      <c r="G62" s="234"/>
      <c r="I62" s="71"/>
      <c r="J62" s="245"/>
    </row>
    <row r="63" spans="1:15" s="240" customFormat="1">
      <c r="A63" s="236"/>
      <c r="B63" s="236"/>
      <c r="C63" s="246"/>
      <c r="D63" s="236"/>
      <c r="E63" s="270"/>
      <c r="F63" s="218"/>
      <c r="G63" s="234"/>
      <c r="I63" s="268"/>
      <c r="J63" s="245"/>
      <c r="K63" s="185"/>
      <c r="L63" s="185"/>
      <c r="M63" s="185"/>
      <c r="N63" s="185"/>
    </row>
    <row r="64" spans="1:15" s="240" customFormat="1">
      <c r="A64" s="236" t="s">
        <v>317</v>
      </c>
      <c r="B64" s="236"/>
      <c r="C64" s="246" t="s">
        <v>302</v>
      </c>
      <c r="D64" s="236" t="s">
        <v>49</v>
      </c>
      <c r="E64" s="269">
        <v>1</v>
      </c>
      <c r="F64" s="234"/>
      <c r="G64" s="234" t="s">
        <v>186</v>
      </c>
      <c r="I64" s="245"/>
      <c r="J64" s="186"/>
      <c r="K64" s="9"/>
      <c r="L64" s="9"/>
      <c r="M64" s="9"/>
      <c r="N64" s="9"/>
      <c r="O64" s="39"/>
    </row>
    <row r="65" spans="1:15" s="240" customFormat="1" ht="13.2" customHeight="1">
      <c r="A65" s="360"/>
      <c r="B65" s="214"/>
      <c r="C65" s="245"/>
      <c r="D65" s="214"/>
      <c r="E65" s="245"/>
      <c r="F65" s="218"/>
      <c r="G65" s="234"/>
      <c r="I65" s="245"/>
      <c r="J65" s="58"/>
      <c r="K65" s="9"/>
      <c r="L65" s="9"/>
      <c r="M65" s="9"/>
      <c r="N65" s="9"/>
      <c r="O65" s="39"/>
    </row>
    <row r="66" spans="1:15" s="39" customFormat="1">
      <c r="A66" s="247"/>
      <c r="B66" s="236"/>
      <c r="C66" s="70" t="s">
        <v>353</v>
      </c>
      <c r="D66" s="236"/>
      <c r="E66" s="236"/>
      <c r="F66" s="218"/>
      <c r="G66" s="252"/>
      <c r="I66" s="245"/>
      <c r="J66" s="58"/>
      <c r="K66" s="9"/>
      <c r="L66" s="9"/>
      <c r="M66" s="9"/>
      <c r="N66" s="9"/>
    </row>
    <row r="67" spans="1:15" s="240" customFormat="1">
      <c r="A67" s="247"/>
      <c r="B67" s="236"/>
      <c r="C67" s="70"/>
      <c r="D67" s="236"/>
      <c r="E67" s="365"/>
      <c r="F67" s="218"/>
      <c r="G67" s="252"/>
      <c r="I67" s="245"/>
      <c r="J67" s="58"/>
      <c r="K67" s="9"/>
      <c r="L67" s="9"/>
      <c r="M67" s="9"/>
      <c r="N67" s="9"/>
    </row>
    <row r="68" spans="1:15" s="39" customFormat="1" ht="52.8">
      <c r="A68" s="247"/>
      <c r="B68" s="236"/>
      <c r="C68" s="248" t="s">
        <v>354</v>
      </c>
      <c r="D68" s="236"/>
      <c r="E68" s="271"/>
      <c r="F68" s="234"/>
      <c r="G68" s="251"/>
      <c r="I68" s="245"/>
      <c r="J68" s="58"/>
      <c r="K68" s="9"/>
      <c r="L68" s="9"/>
      <c r="M68" s="9"/>
      <c r="N68" s="9"/>
    </row>
    <row r="69" spans="1:15" s="240" customFormat="1">
      <c r="A69" s="247"/>
      <c r="B69" s="236"/>
      <c r="C69" s="279"/>
      <c r="D69" s="236"/>
      <c r="E69" s="271"/>
      <c r="F69" s="234"/>
      <c r="G69" s="251"/>
      <c r="I69" s="245"/>
      <c r="J69" s="58"/>
      <c r="K69" s="9"/>
      <c r="L69" s="9"/>
      <c r="M69" s="9"/>
      <c r="N69" s="9"/>
      <c r="O69" s="39"/>
    </row>
    <row r="70" spans="1:15" s="39" customFormat="1">
      <c r="A70" s="247" t="s">
        <v>320</v>
      </c>
      <c r="B70" s="236"/>
      <c r="C70" s="246" t="s">
        <v>244</v>
      </c>
      <c r="D70" s="236" t="s">
        <v>49</v>
      </c>
      <c r="E70" s="243">
        <v>1</v>
      </c>
      <c r="F70" s="234"/>
      <c r="G70" s="234" t="s">
        <v>186</v>
      </c>
      <c r="I70" s="63"/>
      <c r="J70" s="58"/>
      <c r="K70" s="9"/>
      <c r="L70" s="9"/>
      <c r="M70" s="9"/>
      <c r="N70" s="9"/>
      <c r="O70" s="240"/>
    </row>
    <row r="71" spans="1:15" s="240" customFormat="1">
      <c r="A71" s="247"/>
      <c r="B71" s="236"/>
      <c r="C71" s="246"/>
      <c r="D71" s="236"/>
      <c r="E71" s="243"/>
      <c r="F71" s="234"/>
      <c r="G71" s="251"/>
      <c r="I71" s="63"/>
      <c r="J71" s="58"/>
      <c r="K71" s="9"/>
      <c r="L71" s="9"/>
      <c r="M71" s="9"/>
      <c r="N71" s="9"/>
    </row>
    <row r="72" spans="1:15" s="240" customFormat="1">
      <c r="A72" s="247"/>
      <c r="B72" s="236"/>
      <c r="C72" s="70" t="s">
        <v>210</v>
      </c>
      <c r="D72" s="236"/>
      <c r="E72" s="236"/>
      <c r="F72" s="218"/>
      <c r="G72" s="252"/>
      <c r="I72" s="63"/>
      <c r="J72" s="58"/>
      <c r="K72" s="9"/>
      <c r="L72" s="9"/>
      <c r="M72" s="9"/>
      <c r="N72" s="9"/>
      <c r="O72" s="185"/>
    </row>
    <row r="73" spans="1:15" s="240" customFormat="1">
      <c r="A73" s="247"/>
      <c r="B73" s="236"/>
      <c r="C73" s="246"/>
      <c r="D73" s="236"/>
      <c r="E73" s="271"/>
      <c r="F73" s="234"/>
      <c r="G73" s="251"/>
      <c r="I73" s="63"/>
      <c r="J73" s="58"/>
      <c r="K73" s="9"/>
      <c r="L73" s="9"/>
      <c r="M73" s="9"/>
      <c r="N73" s="9"/>
      <c r="O73" s="9"/>
    </row>
    <row r="74" spans="1:15" s="240" customFormat="1" ht="52.8">
      <c r="A74" s="247" t="s">
        <v>355</v>
      </c>
      <c r="B74" s="236"/>
      <c r="C74" s="366" t="s">
        <v>397</v>
      </c>
      <c r="D74" s="236" t="s">
        <v>49</v>
      </c>
      <c r="E74" s="243">
        <v>1</v>
      </c>
      <c r="F74" s="234"/>
      <c r="G74" s="234" t="s">
        <v>186</v>
      </c>
      <c r="I74" s="63"/>
      <c r="J74" s="9"/>
      <c r="K74" s="9"/>
      <c r="L74" s="9"/>
      <c r="M74" s="9"/>
      <c r="N74" s="9"/>
      <c r="O74" s="9"/>
    </row>
    <row r="75" spans="1:15" s="240" customFormat="1">
      <c r="A75" s="247"/>
      <c r="B75" s="236"/>
      <c r="C75" s="246"/>
      <c r="D75" s="236"/>
      <c r="E75" s="243"/>
      <c r="F75" s="234"/>
      <c r="G75" s="234"/>
      <c r="I75" s="245"/>
      <c r="J75" s="9"/>
      <c r="K75" s="9"/>
      <c r="L75" s="9"/>
      <c r="M75" s="9"/>
      <c r="N75" s="9"/>
      <c r="O75" s="9"/>
    </row>
    <row r="76" spans="1:15" s="240" customFormat="1">
      <c r="A76" s="247"/>
      <c r="B76" s="236"/>
      <c r="C76" s="246"/>
      <c r="D76" s="236"/>
      <c r="E76" s="243"/>
      <c r="F76" s="234"/>
      <c r="G76" s="234"/>
      <c r="I76" s="245"/>
      <c r="J76" s="9"/>
      <c r="K76" s="9"/>
      <c r="L76" s="9"/>
      <c r="M76" s="9"/>
      <c r="N76" s="9"/>
      <c r="O76" s="9"/>
    </row>
    <row r="77" spans="1:15" s="240" customFormat="1">
      <c r="A77" s="247"/>
      <c r="B77" s="236"/>
      <c r="C77" s="246"/>
      <c r="D77" s="236"/>
      <c r="E77" s="243"/>
      <c r="F77" s="234"/>
      <c r="G77" s="234"/>
      <c r="I77" s="245"/>
      <c r="J77" s="9"/>
      <c r="K77" s="9"/>
      <c r="L77" s="9"/>
      <c r="M77" s="9"/>
      <c r="N77" s="9"/>
      <c r="O77" s="9"/>
    </row>
    <row r="78" spans="1:15" s="240" customFormat="1">
      <c r="A78" s="247"/>
      <c r="B78" s="236"/>
      <c r="C78" s="246"/>
      <c r="D78" s="236"/>
      <c r="E78" s="243"/>
      <c r="F78" s="234"/>
      <c r="G78" s="234"/>
      <c r="I78" s="245"/>
      <c r="J78" s="9"/>
      <c r="K78" s="9"/>
      <c r="L78" s="9"/>
      <c r="M78" s="9"/>
      <c r="N78" s="9"/>
      <c r="O78" s="9"/>
    </row>
    <row r="79" spans="1:15" s="240" customFormat="1">
      <c r="A79" s="247"/>
      <c r="B79" s="236"/>
      <c r="C79" s="246"/>
      <c r="D79" s="236"/>
      <c r="E79" s="243"/>
      <c r="F79" s="234"/>
      <c r="G79" s="234"/>
      <c r="I79" s="245"/>
      <c r="J79" s="9"/>
      <c r="K79" s="9"/>
      <c r="L79" s="9"/>
      <c r="M79" s="9"/>
      <c r="N79" s="9"/>
      <c r="O79" s="9"/>
    </row>
    <row r="80" spans="1:15" s="240" customFormat="1">
      <c r="A80" s="247"/>
      <c r="B80" s="236"/>
      <c r="C80" s="246"/>
      <c r="D80" s="236"/>
      <c r="E80" s="243"/>
      <c r="F80" s="234"/>
      <c r="G80" s="234"/>
      <c r="I80" s="245"/>
      <c r="J80" s="9"/>
      <c r="K80" s="9"/>
      <c r="L80" s="9"/>
      <c r="M80" s="9"/>
      <c r="N80" s="9"/>
      <c r="O80" s="9"/>
    </row>
    <row r="81" spans="1:15" s="240" customFormat="1">
      <c r="A81" s="247"/>
      <c r="B81" s="236"/>
      <c r="C81" s="246"/>
      <c r="D81" s="236"/>
      <c r="E81" s="243"/>
      <c r="F81" s="234"/>
      <c r="G81" s="234"/>
      <c r="I81" s="245"/>
      <c r="J81" s="9"/>
      <c r="K81" s="9"/>
      <c r="L81" s="9"/>
      <c r="M81" s="9"/>
      <c r="N81" s="9"/>
      <c r="O81" s="9"/>
    </row>
    <row r="82" spans="1:15" s="240" customFormat="1">
      <c r="A82" s="247"/>
      <c r="B82" s="236"/>
      <c r="C82" s="246"/>
      <c r="D82" s="236"/>
      <c r="E82" s="243"/>
      <c r="F82" s="234"/>
      <c r="G82" s="234"/>
      <c r="I82" s="245"/>
      <c r="J82" s="9"/>
      <c r="K82" s="9"/>
      <c r="L82" s="9"/>
      <c r="M82" s="9"/>
      <c r="N82" s="9"/>
      <c r="O82" s="9"/>
    </row>
    <row r="83" spans="1:15" s="240" customFormat="1">
      <c r="A83" s="247"/>
      <c r="B83" s="236"/>
      <c r="C83" s="246"/>
      <c r="D83" s="236"/>
      <c r="E83" s="243"/>
      <c r="F83" s="234"/>
      <c r="G83" s="234"/>
      <c r="I83" s="245"/>
      <c r="J83" s="9"/>
      <c r="K83" s="9"/>
      <c r="L83" s="9"/>
      <c r="M83" s="9"/>
      <c r="N83" s="9"/>
      <c r="O83" s="9"/>
    </row>
    <row r="84" spans="1:15" s="240" customFormat="1">
      <c r="A84" s="247"/>
      <c r="B84" s="236"/>
      <c r="C84" s="246"/>
      <c r="D84" s="236"/>
      <c r="E84" s="243"/>
      <c r="F84" s="234"/>
      <c r="G84" s="234"/>
      <c r="I84" s="245"/>
      <c r="J84" s="9"/>
      <c r="K84" s="9"/>
      <c r="L84" s="9"/>
      <c r="M84" s="9"/>
      <c r="N84" s="9"/>
      <c r="O84" s="9"/>
    </row>
    <row r="85" spans="1:15" s="240" customFormat="1">
      <c r="A85" s="247"/>
      <c r="B85" s="236"/>
      <c r="C85" s="246"/>
      <c r="D85" s="236"/>
      <c r="E85" s="243"/>
      <c r="F85" s="234"/>
      <c r="G85" s="234"/>
      <c r="I85" s="245"/>
      <c r="J85" s="9"/>
      <c r="K85" s="9"/>
      <c r="L85" s="9"/>
      <c r="M85" s="9"/>
      <c r="N85" s="9"/>
      <c r="O85" s="9"/>
    </row>
    <row r="86" spans="1:15" s="240" customFormat="1">
      <c r="A86" s="247"/>
      <c r="B86" s="236"/>
      <c r="C86" s="246"/>
      <c r="D86" s="236"/>
      <c r="E86" s="243"/>
      <c r="F86" s="234"/>
      <c r="G86" s="234"/>
      <c r="I86" s="245"/>
      <c r="J86" s="9"/>
      <c r="K86" s="9"/>
      <c r="L86" s="9"/>
      <c r="M86" s="9"/>
      <c r="N86" s="9"/>
      <c r="O86" s="9"/>
    </row>
    <row r="87" spans="1:15" s="240" customFormat="1">
      <c r="A87" s="247"/>
      <c r="B87" s="236"/>
      <c r="C87" s="246"/>
      <c r="D87" s="236"/>
      <c r="E87" s="243"/>
      <c r="F87" s="234"/>
      <c r="G87" s="234"/>
      <c r="I87" s="245"/>
      <c r="J87" s="9"/>
      <c r="K87" s="9"/>
      <c r="L87" s="9"/>
      <c r="M87" s="9"/>
      <c r="N87" s="9"/>
      <c r="O87" s="9"/>
    </row>
    <row r="88" spans="1:15" s="240" customFormat="1">
      <c r="A88" s="247"/>
      <c r="B88" s="236"/>
      <c r="C88" s="246"/>
      <c r="D88" s="236"/>
      <c r="E88" s="243"/>
      <c r="F88" s="234"/>
      <c r="G88" s="234"/>
      <c r="I88" s="245"/>
      <c r="J88" s="9"/>
      <c r="K88" s="9"/>
      <c r="L88" s="9"/>
      <c r="M88" s="9"/>
      <c r="N88" s="9"/>
      <c r="O88" s="9"/>
    </row>
    <row r="89" spans="1:15" s="240" customFormat="1">
      <c r="A89" s="247"/>
      <c r="B89" s="236"/>
      <c r="C89" s="246"/>
      <c r="D89" s="236"/>
      <c r="E89" s="243"/>
      <c r="F89" s="234"/>
      <c r="G89" s="234"/>
      <c r="I89" s="245"/>
      <c r="J89" s="9"/>
      <c r="K89" s="9"/>
      <c r="L89" s="9"/>
      <c r="M89" s="9"/>
      <c r="N89" s="9"/>
      <c r="O89" s="9"/>
    </row>
    <row r="90" spans="1:15" s="240" customFormat="1">
      <c r="A90" s="247"/>
      <c r="B90" s="236"/>
      <c r="C90" s="246"/>
      <c r="D90" s="236"/>
      <c r="E90" s="243"/>
      <c r="F90" s="234"/>
      <c r="G90" s="234"/>
      <c r="I90" s="245"/>
      <c r="J90" s="9"/>
      <c r="K90" s="9"/>
      <c r="L90" s="9"/>
      <c r="M90" s="9"/>
      <c r="N90" s="9"/>
      <c r="O90" s="9"/>
    </row>
    <row r="91" spans="1:15" s="240" customFormat="1">
      <c r="A91" s="247"/>
      <c r="B91" s="236"/>
      <c r="C91" s="246"/>
      <c r="D91" s="236"/>
      <c r="E91" s="243"/>
      <c r="F91" s="234"/>
      <c r="G91" s="234"/>
      <c r="I91" s="245"/>
      <c r="J91" s="9"/>
      <c r="K91" s="9"/>
      <c r="L91" s="9"/>
      <c r="M91" s="9"/>
      <c r="N91" s="9"/>
      <c r="O91" s="9"/>
    </row>
    <row r="92" spans="1:15" s="240" customFormat="1">
      <c r="A92" s="247"/>
      <c r="B92" s="236"/>
      <c r="C92" s="246"/>
      <c r="D92" s="236"/>
      <c r="E92" s="243"/>
      <c r="F92" s="234"/>
      <c r="G92" s="234"/>
      <c r="I92" s="245"/>
      <c r="J92" s="9"/>
      <c r="K92" s="9"/>
      <c r="L92" s="9"/>
      <c r="M92" s="9"/>
      <c r="N92" s="9"/>
      <c r="O92" s="9"/>
    </row>
    <row r="93" spans="1:15" s="240" customFormat="1">
      <c r="A93" s="247"/>
      <c r="B93" s="236"/>
      <c r="C93" s="246"/>
      <c r="D93" s="236"/>
      <c r="E93" s="243"/>
      <c r="F93" s="234"/>
      <c r="G93" s="234"/>
      <c r="I93" s="245"/>
      <c r="J93" s="9"/>
      <c r="K93" s="9"/>
      <c r="L93" s="9"/>
      <c r="M93" s="9"/>
      <c r="N93" s="9"/>
      <c r="O93" s="9"/>
    </row>
    <row r="94" spans="1:15" s="240" customFormat="1">
      <c r="A94" s="247"/>
      <c r="B94" s="236"/>
      <c r="C94" s="246"/>
      <c r="D94" s="236"/>
      <c r="E94" s="243"/>
      <c r="F94" s="234"/>
      <c r="G94" s="234"/>
      <c r="I94" s="245"/>
      <c r="J94" s="9"/>
      <c r="K94" s="9"/>
      <c r="L94" s="9"/>
      <c r="M94" s="9"/>
      <c r="N94" s="9"/>
      <c r="O94" s="9"/>
    </row>
    <row r="95" spans="1:15" s="240" customFormat="1">
      <c r="A95" s="247"/>
      <c r="B95" s="236"/>
      <c r="C95" s="246"/>
      <c r="D95" s="236"/>
      <c r="E95" s="243"/>
      <c r="F95" s="234"/>
      <c r="G95" s="234"/>
      <c r="I95" s="245"/>
      <c r="J95" s="9"/>
      <c r="K95" s="9"/>
      <c r="L95" s="9"/>
      <c r="M95" s="9"/>
      <c r="N95" s="9"/>
      <c r="O95" s="9"/>
    </row>
    <row r="96" spans="1:15" s="240" customFormat="1">
      <c r="A96" s="247"/>
      <c r="B96" s="236"/>
      <c r="C96" s="246"/>
      <c r="D96" s="236"/>
      <c r="E96" s="243"/>
      <c r="F96" s="234"/>
      <c r="G96" s="234"/>
      <c r="I96" s="245"/>
      <c r="J96" s="9"/>
      <c r="K96" s="9"/>
      <c r="L96" s="9"/>
      <c r="M96" s="9"/>
      <c r="N96" s="9"/>
      <c r="O96" s="9"/>
    </row>
    <row r="97" spans="1:15" s="240" customFormat="1">
      <c r="A97" s="247"/>
      <c r="B97" s="236"/>
      <c r="C97" s="246"/>
      <c r="D97" s="236"/>
      <c r="E97" s="243"/>
      <c r="F97" s="234"/>
      <c r="G97" s="234"/>
      <c r="I97" s="245"/>
      <c r="J97" s="9"/>
      <c r="K97" s="9"/>
      <c r="L97" s="9"/>
      <c r="M97" s="9"/>
      <c r="N97" s="9"/>
      <c r="O97" s="9"/>
    </row>
    <row r="98" spans="1:15" s="240" customFormat="1">
      <c r="A98" s="247"/>
      <c r="B98" s="236"/>
      <c r="C98" s="246"/>
      <c r="D98" s="236"/>
      <c r="E98" s="243"/>
      <c r="F98" s="234"/>
      <c r="G98" s="234"/>
      <c r="I98" s="245"/>
      <c r="J98" s="9"/>
      <c r="K98" s="9"/>
      <c r="L98" s="9"/>
      <c r="M98" s="9"/>
      <c r="N98" s="9"/>
      <c r="O98" s="9"/>
    </row>
    <row r="99" spans="1:15" s="240" customFormat="1">
      <c r="A99" s="247"/>
      <c r="B99" s="236"/>
      <c r="C99" s="246"/>
      <c r="D99" s="236"/>
      <c r="E99" s="243"/>
      <c r="F99" s="234"/>
      <c r="G99" s="234"/>
      <c r="I99" s="245"/>
      <c r="J99" s="9"/>
      <c r="K99" s="9"/>
      <c r="L99" s="9"/>
      <c r="M99" s="9"/>
      <c r="N99" s="9"/>
      <c r="O99" s="9"/>
    </row>
    <row r="100" spans="1:15" s="240" customFormat="1">
      <c r="A100" s="247"/>
      <c r="B100" s="236"/>
      <c r="C100" s="246"/>
      <c r="D100" s="236"/>
      <c r="E100" s="243"/>
      <c r="F100" s="234"/>
      <c r="G100" s="234"/>
      <c r="I100" s="245"/>
      <c r="J100" s="9"/>
      <c r="K100" s="9"/>
      <c r="L100" s="9"/>
      <c r="M100" s="9"/>
      <c r="N100" s="9"/>
      <c r="O100" s="9"/>
    </row>
    <row r="101" spans="1:15" s="240" customFormat="1">
      <c r="A101" s="247"/>
      <c r="B101" s="236"/>
      <c r="C101" s="246"/>
      <c r="D101" s="236"/>
      <c r="E101" s="243"/>
      <c r="F101" s="234"/>
      <c r="G101" s="234"/>
      <c r="I101" s="245"/>
      <c r="J101" s="9"/>
      <c r="K101" s="9"/>
      <c r="L101" s="9"/>
      <c r="M101" s="9"/>
      <c r="N101" s="9"/>
      <c r="O101" s="9"/>
    </row>
    <row r="102" spans="1:15" s="240" customFormat="1">
      <c r="A102" s="247"/>
      <c r="B102" s="236"/>
      <c r="C102" s="246"/>
      <c r="D102" s="236"/>
      <c r="E102" s="243"/>
      <c r="F102" s="234"/>
      <c r="G102" s="234"/>
      <c r="I102" s="245"/>
      <c r="J102" s="9"/>
      <c r="K102" s="9"/>
      <c r="L102" s="9"/>
      <c r="M102" s="9"/>
      <c r="N102" s="9"/>
      <c r="O102" s="9"/>
    </row>
    <row r="103" spans="1:15" s="240" customFormat="1">
      <c r="A103" s="247"/>
      <c r="B103" s="236"/>
      <c r="C103" s="246"/>
      <c r="D103" s="236"/>
      <c r="E103" s="243"/>
      <c r="F103" s="234"/>
      <c r="G103" s="234"/>
      <c r="I103" s="245"/>
      <c r="J103" s="9"/>
      <c r="K103" s="9"/>
      <c r="L103" s="9"/>
      <c r="M103" s="9"/>
      <c r="N103" s="9"/>
      <c r="O103" s="9"/>
    </row>
    <row r="104" spans="1:15" s="240" customFormat="1">
      <c r="A104" s="247"/>
      <c r="B104" s="236"/>
      <c r="C104" s="246"/>
      <c r="D104" s="236"/>
      <c r="E104" s="243"/>
      <c r="F104" s="234"/>
      <c r="G104" s="234"/>
      <c r="I104" s="245"/>
      <c r="J104" s="9"/>
      <c r="K104" s="9"/>
      <c r="L104" s="9"/>
      <c r="M104" s="9"/>
      <c r="N104" s="9"/>
      <c r="O104" s="9"/>
    </row>
    <row r="105" spans="1:15" s="240" customFormat="1">
      <c r="A105" s="247"/>
      <c r="B105" s="236"/>
      <c r="C105" s="246"/>
      <c r="D105" s="236"/>
      <c r="E105" s="243"/>
      <c r="F105" s="234"/>
      <c r="G105" s="234"/>
      <c r="I105" s="245"/>
      <c r="J105" s="9"/>
      <c r="K105" s="9"/>
      <c r="L105" s="9"/>
      <c r="M105" s="9"/>
      <c r="N105" s="9"/>
      <c r="O105" s="9"/>
    </row>
    <row r="106" spans="1:15" s="240" customFormat="1">
      <c r="A106" s="247"/>
      <c r="B106" s="236"/>
      <c r="C106" s="246"/>
      <c r="D106" s="236"/>
      <c r="E106" s="243"/>
      <c r="F106" s="234"/>
      <c r="G106" s="234"/>
      <c r="I106" s="245"/>
      <c r="J106" s="9"/>
      <c r="K106" s="9"/>
      <c r="L106" s="9"/>
      <c r="M106" s="9"/>
      <c r="N106" s="9"/>
      <c r="O106" s="9"/>
    </row>
    <row r="107" spans="1:15" s="240" customFormat="1">
      <c r="A107" s="247"/>
      <c r="B107" s="236"/>
      <c r="C107" s="246"/>
      <c r="D107" s="236"/>
      <c r="E107" s="243"/>
      <c r="F107" s="234"/>
      <c r="G107" s="234"/>
      <c r="I107" s="245"/>
      <c r="J107" s="9"/>
      <c r="K107" s="9"/>
      <c r="L107" s="9"/>
      <c r="M107" s="9"/>
      <c r="N107" s="9"/>
      <c r="O107" s="9"/>
    </row>
    <row r="108" spans="1:15" s="240" customFormat="1">
      <c r="A108" s="247"/>
      <c r="B108" s="236"/>
      <c r="C108" s="246"/>
      <c r="D108" s="236"/>
      <c r="E108" s="243"/>
      <c r="F108" s="234"/>
      <c r="G108" s="234"/>
      <c r="I108" s="245"/>
      <c r="J108" s="9"/>
      <c r="K108" s="9"/>
      <c r="L108" s="9"/>
      <c r="M108" s="9"/>
      <c r="N108" s="9"/>
      <c r="O108" s="9"/>
    </row>
    <row r="109" spans="1:15" s="240" customFormat="1">
      <c r="A109" s="247"/>
      <c r="B109" s="236"/>
      <c r="C109" s="246"/>
      <c r="D109" s="236"/>
      <c r="E109" s="243"/>
      <c r="F109" s="234"/>
      <c r="G109" s="234"/>
      <c r="I109" s="245"/>
      <c r="J109" s="9"/>
      <c r="K109" s="9"/>
      <c r="L109" s="9"/>
      <c r="M109" s="9"/>
      <c r="N109" s="9"/>
      <c r="O109" s="9"/>
    </row>
    <row r="110" spans="1:15" s="240" customFormat="1">
      <c r="A110" s="247"/>
      <c r="B110" s="236"/>
      <c r="C110" s="246"/>
      <c r="D110" s="236"/>
      <c r="E110" s="243"/>
      <c r="F110" s="234"/>
      <c r="G110" s="234"/>
      <c r="I110" s="245"/>
      <c r="J110" s="9"/>
      <c r="K110" s="9"/>
      <c r="L110" s="9"/>
      <c r="M110" s="9"/>
      <c r="N110" s="9"/>
      <c r="O110" s="9"/>
    </row>
    <row r="111" spans="1:15" s="240" customFormat="1">
      <c r="A111" s="247"/>
      <c r="B111" s="236"/>
      <c r="C111" s="246"/>
      <c r="D111" s="236"/>
      <c r="E111" s="243"/>
      <c r="F111" s="234"/>
      <c r="G111" s="251"/>
      <c r="I111" s="245"/>
      <c r="J111" s="9"/>
      <c r="K111" s="9"/>
      <c r="L111" s="9"/>
      <c r="M111" s="9"/>
      <c r="N111" s="9"/>
      <c r="O111" s="9"/>
    </row>
    <row r="112" spans="1:15" s="240" customFormat="1">
      <c r="A112" s="247"/>
      <c r="B112" s="236"/>
      <c r="C112" s="246"/>
      <c r="D112" s="236"/>
      <c r="E112" s="243"/>
      <c r="F112" s="234"/>
      <c r="G112" s="251"/>
      <c r="I112" s="245"/>
      <c r="J112" s="9"/>
      <c r="K112" s="9"/>
      <c r="L112" s="9"/>
      <c r="M112" s="9"/>
      <c r="N112" s="9"/>
      <c r="O112" s="9"/>
    </row>
    <row r="113" spans="1:15" s="39" customFormat="1">
      <c r="A113" s="247"/>
      <c r="B113" s="236"/>
      <c r="C113" s="248"/>
      <c r="D113" s="236"/>
      <c r="E113" s="247"/>
      <c r="F113" s="251"/>
      <c r="G113" s="251"/>
      <c r="I113" s="186"/>
      <c r="J113" s="9"/>
      <c r="K113" s="9"/>
      <c r="L113" s="9"/>
      <c r="M113" s="9"/>
      <c r="N113" s="9"/>
      <c r="O113" s="9"/>
    </row>
    <row r="114" spans="1:15" s="39" customFormat="1" ht="28.2" customHeight="1">
      <c r="A114" s="361" t="s">
        <v>64</v>
      </c>
      <c r="B114" s="334"/>
      <c r="C114" s="334"/>
      <c r="D114" s="362"/>
      <c r="E114" s="362"/>
      <c r="F114" s="363"/>
      <c r="G114" s="364"/>
      <c r="I114" s="58"/>
      <c r="J114" s="9"/>
      <c r="K114" s="9"/>
      <c r="L114" s="9"/>
      <c r="M114" s="9"/>
      <c r="N114" s="9"/>
      <c r="O114" s="9"/>
    </row>
    <row r="115" spans="1:15" s="39" customFormat="1">
      <c r="A115" s="58"/>
      <c r="B115" s="58"/>
      <c r="C115" s="58"/>
      <c r="D115" s="59"/>
      <c r="E115" s="59"/>
      <c r="F115" s="141"/>
      <c r="G115" s="141"/>
      <c r="I115" s="58"/>
      <c r="J115" s="9"/>
      <c r="K115" s="9"/>
      <c r="L115" s="9"/>
      <c r="M115" s="9"/>
      <c r="N115" s="9"/>
      <c r="O115" s="9"/>
    </row>
    <row r="116" spans="1:15" s="39" customFormat="1">
      <c r="A116" s="58"/>
      <c r="B116" s="58"/>
      <c r="C116" s="58"/>
      <c r="D116" s="59"/>
      <c r="E116" s="59"/>
      <c r="F116" s="141"/>
      <c r="G116" s="141"/>
      <c r="I116" s="58"/>
      <c r="J116" s="9"/>
      <c r="K116" s="9"/>
      <c r="L116" s="9"/>
      <c r="M116" s="9"/>
      <c r="N116" s="9"/>
      <c r="O116" s="9"/>
    </row>
    <row r="117" spans="1:15" s="39" customFormat="1">
      <c r="A117" s="58"/>
      <c r="B117" s="58"/>
      <c r="C117" s="58"/>
      <c r="D117" s="59"/>
      <c r="E117" s="59"/>
      <c r="F117" s="141"/>
      <c r="G117" s="141"/>
      <c r="I117" s="58"/>
      <c r="J117" s="9"/>
      <c r="K117" s="9"/>
      <c r="L117" s="9"/>
      <c r="M117" s="9"/>
      <c r="N117" s="9"/>
      <c r="O117" s="9"/>
    </row>
    <row r="118" spans="1:15" s="240" customFormat="1">
      <c r="A118" s="58"/>
      <c r="B118" s="58"/>
      <c r="C118" s="58"/>
      <c r="D118" s="59"/>
      <c r="E118" s="59"/>
      <c r="F118" s="141"/>
      <c r="G118" s="141"/>
      <c r="I118" s="58"/>
      <c r="J118" s="9"/>
      <c r="K118" s="9"/>
      <c r="L118" s="9"/>
      <c r="M118" s="9"/>
      <c r="N118" s="9"/>
      <c r="O118" s="9"/>
    </row>
    <row r="119" spans="1:15" s="240" customFormat="1">
      <c r="A119" s="58"/>
      <c r="B119" s="58"/>
      <c r="C119" s="58"/>
      <c r="D119" s="59"/>
      <c r="E119" s="59"/>
      <c r="F119" s="141"/>
      <c r="G119" s="141"/>
      <c r="I119" s="58"/>
      <c r="J119" s="9"/>
      <c r="K119" s="9"/>
      <c r="L119" s="9"/>
      <c r="M119" s="9"/>
      <c r="N119" s="9"/>
      <c r="O119" s="9"/>
    </row>
    <row r="120" spans="1:15" s="185" customFormat="1" ht="28.95" customHeight="1">
      <c r="A120" s="58"/>
      <c r="B120" s="58"/>
      <c r="C120" s="58"/>
      <c r="D120" s="59"/>
      <c r="E120" s="59"/>
      <c r="F120" s="141"/>
      <c r="G120" s="141"/>
      <c r="I120" s="58"/>
      <c r="J120" s="9"/>
      <c r="K120" s="9"/>
      <c r="L120" s="9"/>
      <c r="M120" s="9"/>
      <c r="N120" s="9"/>
      <c r="O120" s="9"/>
    </row>
    <row r="121" spans="1:15">
      <c r="A121" s="58"/>
      <c r="B121" s="58"/>
      <c r="C121" s="58"/>
      <c r="D121" s="59"/>
      <c r="E121" s="59"/>
      <c r="F121" s="141"/>
      <c r="G121" s="141"/>
      <c r="J121" s="9"/>
    </row>
    <row r="122" spans="1:15">
      <c r="A122" s="58"/>
      <c r="B122" s="58"/>
      <c r="C122" s="58"/>
      <c r="D122" s="59"/>
      <c r="E122" s="59"/>
      <c r="F122" s="141"/>
      <c r="G122" s="141"/>
      <c r="I122" s="9"/>
      <c r="J122" s="9"/>
    </row>
    <row r="123" spans="1:15">
      <c r="A123" s="58"/>
      <c r="B123" s="58"/>
      <c r="C123" s="58"/>
      <c r="D123" s="59"/>
      <c r="E123" s="59"/>
      <c r="F123" s="141"/>
      <c r="G123" s="141"/>
      <c r="I123" s="9"/>
      <c r="J123" s="9"/>
    </row>
    <row r="124" spans="1:15">
      <c r="A124" s="58"/>
      <c r="B124" s="58"/>
      <c r="C124" s="58"/>
      <c r="D124" s="59"/>
      <c r="E124" s="59"/>
      <c r="F124" s="141"/>
      <c r="G124" s="141"/>
      <c r="I124" s="9"/>
      <c r="J124" s="9"/>
    </row>
    <row r="125" spans="1:15">
      <c r="A125" s="58"/>
      <c r="B125" s="58"/>
      <c r="C125" s="58"/>
      <c r="D125" s="59"/>
      <c r="E125" s="59"/>
      <c r="F125" s="141"/>
      <c r="G125" s="141"/>
      <c r="I125" s="9"/>
      <c r="J125" s="9"/>
    </row>
    <row r="126" spans="1:15">
      <c r="A126" s="58"/>
      <c r="B126" s="58"/>
      <c r="C126" s="58"/>
      <c r="D126" s="59"/>
      <c r="E126" s="59"/>
      <c r="F126" s="141"/>
      <c r="G126" s="141"/>
      <c r="I126" s="9"/>
      <c r="J126" s="9"/>
    </row>
    <row r="127" spans="1:15">
      <c r="A127" s="58"/>
      <c r="B127" s="58"/>
      <c r="C127" s="58"/>
      <c r="D127" s="59"/>
      <c r="E127" s="59"/>
      <c r="F127" s="141"/>
      <c r="G127" s="141"/>
      <c r="I127" s="9"/>
      <c r="J127" s="9"/>
    </row>
    <row r="128" spans="1:15">
      <c r="A128" s="58"/>
      <c r="B128" s="58"/>
      <c r="C128" s="58"/>
      <c r="D128" s="59"/>
      <c r="E128" s="59"/>
      <c r="F128" s="141"/>
      <c r="G128" s="141"/>
      <c r="I128" s="9"/>
      <c r="J128" s="9"/>
    </row>
    <row r="129" spans="1:10">
      <c r="A129" s="58"/>
      <c r="B129" s="58"/>
      <c r="C129" s="58"/>
      <c r="D129" s="59"/>
      <c r="E129" s="59"/>
      <c r="F129" s="141"/>
      <c r="G129" s="141"/>
      <c r="I129" s="9"/>
      <c r="J129" s="9"/>
    </row>
    <row r="130" spans="1:10">
      <c r="A130" s="58"/>
      <c r="B130" s="58"/>
      <c r="C130" s="58"/>
      <c r="D130" s="59"/>
      <c r="E130" s="59"/>
      <c r="F130" s="141"/>
      <c r="G130" s="141"/>
      <c r="I130" s="9"/>
      <c r="J130" s="9"/>
    </row>
    <row r="131" spans="1:10">
      <c r="A131" s="58"/>
      <c r="B131" s="58"/>
      <c r="C131" s="58"/>
      <c r="D131" s="59"/>
      <c r="E131" s="59"/>
      <c r="F131" s="141"/>
      <c r="G131" s="141"/>
      <c r="I131" s="9"/>
      <c r="J131" s="9"/>
    </row>
    <row r="132" spans="1:10">
      <c r="A132" s="58"/>
      <c r="B132" s="58"/>
      <c r="C132" s="58"/>
      <c r="D132" s="59"/>
      <c r="E132" s="59"/>
      <c r="F132" s="141"/>
      <c r="G132" s="141"/>
      <c r="I132" s="9"/>
      <c r="J132" s="9"/>
    </row>
    <row r="133" spans="1:10">
      <c r="A133" s="58"/>
      <c r="B133" s="58"/>
      <c r="C133" s="58"/>
      <c r="D133" s="59"/>
      <c r="E133" s="59"/>
      <c r="F133" s="141"/>
      <c r="G133" s="141"/>
      <c r="I133" s="9"/>
      <c r="J133" s="9"/>
    </row>
    <row r="134" spans="1:10">
      <c r="A134" s="58"/>
      <c r="B134" s="58"/>
      <c r="C134" s="58"/>
      <c r="D134" s="59"/>
      <c r="E134" s="59"/>
      <c r="F134" s="141"/>
      <c r="G134" s="141"/>
      <c r="I134" s="9"/>
      <c r="J134" s="9"/>
    </row>
    <row r="135" spans="1:10">
      <c r="A135" s="58"/>
      <c r="B135" s="58"/>
      <c r="C135" s="58"/>
      <c r="D135" s="59"/>
      <c r="E135" s="59"/>
      <c r="F135" s="141"/>
      <c r="G135" s="141"/>
      <c r="I135" s="9"/>
      <c r="J135" s="9"/>
    </row>
    <row r="136" spans="1:10">
      <c r="A136" s="58"/>
      <c r="B136" s="58"/>
      <c r="C136" s="58"/>
      <c r="D136" s="59"/>
      <c r="E136" s="59"/>
      <c r="F136" s="141"/>
      <c r="G136" s="141"/>
      <c r="I136" s="9"/>
      <c r="J136" s="9"/>
    </row>
    <row r="137" spans="1:10">
      <c r="A137" s="58"/>
      <c r="B137" s="58"/>
      <c r="C137" s="58"/>
      <c r="D137" s="59"/>
      <c r="E137" s="59"/>
      <c r="F137" s="141"/>
      <c r="G137" s="141"/>
      <c r="I137" s="9"/>
      <c r="J137" s="9"/>
    </row>
    <row r="138" spans="1:10">
      <c r="A138" s="58"/>
      <c r="B138" s="58"/>
      <c r="C138" s="58"/>
      <c r="D138" s="59"/>
      <c r="E138" s="59"/>
      <c r="F138" s="141"/>
      <c r="G138" s="141"/>
      <c r="I138" s="9"/>
      <c r="J138" s="9"/>
    </row>
    <row r="139" spans="1:10">
      <c r="A139" s="58"/>
      <c r="B139" s="58"/>
      <c r="C139" s="58"/>
      <c r="D139" s="59"/>
      <c r="E139" s="59"/>
      <c r="F139" s="141"/>
      <c r="G139" s="141"/>
      <c r="I139" s="9"/>
      <c r="J139" s="9"/>
    </row>
    <row r="140" spans="1:10">
      <c r="A140" s="58"/>
      <c r="B140" s="58"/>
      <c r="C140" s="58"/>
      <c r="D140" s="59"/>
      <c r="E140" s="59"/>
      <c r="F140" s="141"/>
      <c r="G140" s="141"/>
      <c r="I140" s="9"/>
      <c r="J140" s="9"/>
    </row>
    <row r="141" spans="1:10">
      <c r="A141" s="58"/>
      <c r="B141" s="58"/>
      <c r="C141" s="58"/>
      <c r="D141" s="59"/>
      <c r="E141" s="59"/>
      <c r="F141" s="141"/>
      <c r="G141" s="141"/>
      <c r="I141" s="9"/>
      <c r="J141" s="9"/>
    </row>
    <row r="142" spans="1:10">
      <c r="A142" s="58"/>
      <c r="B142" s="58"/>
      <c r="C142" s="58"/>
      <c r="D142" s="59"/>
      <c r="E142" s="59"/>
      <c r="F142" s="141"/>
      <c r="G142" s="141"/>
      <c r="I142" s="9"/>
      <c r="J142" s="9"/>
    </row>
    <row r="143" spans="1:10">
      <c r="A143" s="58"/>
      <c r="B143" s="58"/>
      <c r="C143" s="58"/>
      <c r="D143" s="59"/>
      <c r="E143" s="59"/>
      <c r="F143" s="141"/>
      <c r="G143" s="141"/>
      <c r="I143" s="9"/>
      <c r="J143" s="9"/>
    </row>
    <row r="144" spans="1:10">
      <c r="A144" s="58"/>
      <c r="B144" s="58"/>
      <c r="C144" s="58"/>
      <c r="D144" s="59"/>
      <c r="E144" s="59"/>
      <c r="F144" s="141"/>
      <c r="G144" s="141"/>
      <c r="I144" s="9"/>
      <c r="J144" s="9"/>
    </row>
    <row r="145" spans="1:10">
      <c r="A145" s="58"/>
      <c r="B145" s="58"/>
      <c r="C145" s="58"/>
      <c r="D145" s="59"/>
      <c r="E145" s="59"/>
      <c r="F145" s="141"/>
      <c r="G145" s="141"/>
      <c r="I145" s="9"/>
      <c r="J145" s="9"/>
    </row>
    <row r="146" spans="1:10">
      <c r="A146" s="58"/>
      <c r="B146" s="58"/>
      <c r="C146" s="58"/>
      <c r="D146" s="59"/>
      <c r="E146" s="59"/>
      <c r="F146" s="141"/>
      <c r="G146" s="141"/>
      <c r="I146" s="9"/>
      <c r="J146" s="9"/>
    </row>
    <row r="147" spans="1:10">
      <c r="A147" s="58"/>
      <c r="B147" s="58"/>
      <c r="C147" s="58"/>
      <c r="D147" s="59"/>
      <c r="E147" s="59"/>
      <c r="F147" s="141"/>
      <c r="G147" s="141"/>
      <c r="I147" s="9"/>
      <c r="J147" s="9"/>
    </row>
    <row r="148" spans="1:10">
      <c r="A148" s="58"/>
      <c r="B148" s="58"/>
      <c r="C148" s="58"/>
      <c r="D148" s="59"/>
      <c r="E148" s="59"/>
      <c r="F148" s="141"/>
      <c r="G148" s="141"/>
      <c r="I148" s="9"/>
      <c r="J148" s="9"/>
    </row>
    <row r="149" spans="1:10">
      <c r="A149" s="58"/>
      <c r="B149" s="58"/>
      <c r="C149" s="58"/>
      <c r="D149" s="59"/>
      <c r="E149" s="59"/>
      <c r="F149" s="141"/>
      <c r="G149" s="141"/>
      <c r="I149" s="9"/>
      <c r="J149" s="9"/>
    </row>
    <row r="150" spans="1:10">
      <c r="A150" s="58"/>
      <c r="B150" s="58"/>
      <c r="C150" s="58"/>
      <c r="D150" s="59"/>
      <c r="E150" s="59"/>
      <c r="F150" s="141"/>
      <c r="G150" s="141"/>
      <c r="I150" s="9"/>
      <c r="J150" s="9"/>
    </row>
    <row r="151" spans="1:10">
      <c r="A151" s="58"/>
      <c r="B151" s="58"/>
      <c r="C151" s="58"/>
      <c r="D151" s="59"/>
      <c r="E151" s="59"/>
      <c r="F151" s="141"/>
      <c r="G151" s="141"/>
      <c r="I151" s="9"/>
      <c r="J151" s="9"/>
    </row>
    <row r="152" spans="1:10">
      <c r="A152" s="58"/>
      <c r="B152" s="58"/>
      <c r="C152" s="58"/>
      <c r="D152" s="59"/>
      <c r="E152" s="59"/>
      <c r="F152" s="141"/>
      <c r="G152" s="141"/>
      <c r="I152" s="9"/>
      <c r="J152" s="9"/>
    </row>
    <row r="153" spans="1:10">
      <c r="A153" s="58"/>
      <c r="B153" s="58"/>
      <c r="C153" s="58"/>
      <c r="D153" s="59"/>
      <c r="E153" s="59"/>
      <c r="F153" s="141"/>
      <c r="G153" s="141"/>
      <c r="I153" s="9"/>
      <c r="J153" s="9"/>
    </row>
    <row r="154" spans="1:10">
      <c r="A154" s="58"/>
      <c r="B154" s="58"/>
      <c r="C154" s="58"/>
      <c r="D154" s="59"/>
      <c r="E154" s="59"/>
      <c r="F154" s="141"/>
      <c r="G154" s="141"/>
      <c r="I154" s="9"/>
      <c r="J154" s="9"/>
    </row>
    <row r="155" spans="1:10">
      <c r="A155" s="58"/>
      <c r="B155" s="58"/>
      <c r="C155" s="58"/>
      <c r="D155" s="59"/>
      <c r="E155" s="59"/>
      <c r="F155" s="141"/>
      <c r="G155" s="141"/>
      <c r="I155" s="9"/>
      <c r="J155" s="9"/>
    </row>
    <row r="156" spans="1:10">
      <c r="A156" s="58"/>
      <c r="B156" s="58"/>
      <c r="C156" s="58"/>
      <c r="D156" s="59"/>
      <c r="E156" s="59"/>
      <c r="F156" s="141"/>
      <c r="G156" s="141"/>
      <c r="I156" s="9"/>
      <c r="J156" s="9"/>
    </row>
    <row r="157" spans="1:10">
      <c r="A157" s="58"/>
      <c r="B157" s="58"/>
      <c r="C157" s="58"/>
      <c r="D157" s="59"/>
      <c r="E157" s="59"/>
      <c r="F157" s="141"/>
      <c r="G157" s="141"/>
      <c r="I157" s="9"/>
      <c r="J157" s="9"/>
    </row>
    <row r="158" spans="1:10">
      <c r="A158" s="58"/>
      <c r="B158" s="58"/>
      <c r="C158" s="58"/>
      <c r="D158" s="59"/>
      <c r="E158" s="59"/>
      <c r="F158" s="141"/>
      <c r="G158" s="141"/>
      <c r="I158" s="9"/>
      <c r="J158" s="9"/>
    </row>
    <row r="159" spans="1:10">
      <c r="A159" s="58"/>
      <c r="B159" s="58"/>
      <c r="C159" s="58"/>
      <c r="D159" s="59"/>
      <c r="E159" s="59"/>
      <c r="F159" s="141"/>
      <c r="G159" s="141"/>
      <c r="I159" s="9"/>
      <c r="J159" s="9"/>
    </row>
    <row r="160" spans="1:10">
      <c r="A160" s="58"/>
      <c r="B160" s="58"/>
      <c r="C160" s="58"/>
      <c r="D160" s="59"/>
      <c r="E160" s="59"/>
      <c r="F160" s="141"/>
      <c r="G160" s="141"/>
      <c r="I160" s="9"/>
      <c r="J160" s="9"/>
    </row>
    <row r="161" spans="1:10">
      <c r="A161" s="58"/>
      <c r="B161" s="58"/>
      <c r="C161" s="58"/>
      <c r="D161" s="59"/>
      <c r="E161" s="59"/>
      <c r="F161" s="141"/>
      <c r="G161" s="141"/>
      <c r="I161" s="9"/>
      <c r="J161" s="9"/>
    </row>
    <row r="162" spans="1:10">
      <c r="A162" s="58"/>
      <c r="B162" s="58"/>
      <c r="C162" s="58"/>
      <c r="D162" s="59"/>
      <c r="E162" s="59"/>
      <c r="F162" s="141"/>
      <c r="G162" s="141"/>
      <c r="I162" s="9"/>
      <c r="J162" s="9"/>
    </row>
    <row r="163" spans="1:10">
      <c r="A163" s="58"/>
      <c r="B163" s="58"/>
      <c r="C163" s="58"/>
      <c r="D163" s="59"/>
      <c r="E163" s="59"/>
      <c r="F163" s="141"/>
      <c r="G163" s="141"/>
      <c r="I163" s="9"/>
      <c r="J163" s="9"/>
    </row>
    <row r="164" spans="1:10">
      <c r="A164" s="58"/>
      <c r="B164" s="58"/>
      <c r="C164" s="58"/>
      <c r="D164" s="59"/>
      <c r="E164" s="59"/>
      <c r="F164" s="141"/>
      <c r="G164" s="141"/>
      <c r="I164" s="9"/>
      <c r="J164" s="9"/>
    </row>
    <row r="165" spans="1:10">
      <c r="A165" s="58"/>
      <c r="B165" s="58"/>
      <c r="C165" s="58"/>
      <c r="D165" s="59"/>
      <c r="E165" s="59"/>
      <c r="F165" s="141"/>
      <c r="G165" s="141"/>
      <c r="I165" s="9"/>
      <c r="J165" s="9"/>
    </row>
    <row r="166" spans="1:10">
      <c r="A166" s="58"/>
      <c r="B166" s="58"/>
      <c r="C166" s="58"/>
      <c r="D166" s="59"/>
      <c r="E166" s="59"/>
      <c r="F166" s="141"/>
      <c r="G166" s="141"/>
      <c r="I166" s="9"/>
      <c r="J166" s="9"/>
    </row>
    <row r="167" spans="1:10">
      <c r="A167" s="58"/>
      <c r="B167" s="58"/>
      <c r="C167" s="58"/>
      <c r="D167" s="59"/>
      <c r="E167" s="59"/>
      <c r="F167" s="141"/>
      <c r="G167" s="141"/>
      <c r="I167" s="9"/>
      <c r="J167" s="9"/>
    </row>
    <row r="168" spans="1:10">
      <c r="A168" s="58"/>
      <c r="B168" s="58"/>
      <c r="C168" s="58"/>
      <c r="D168" s="59"/>
      <c r="E168" s="59"/>
      <c r="F168" s="141"/>
      <c r="G168" s="141"/>
      <c r="I168" s="9"/>
      <c r="J168" s="9"/>
    </row>
    <row r="169" spans="1:10">
      <c r="A169" s="58"/>
      <c r="B169" s="58"/>
      <c r="C169" s="58"/>
      <c r="D169" s="59"/>
      <c r="E169" s="59"/>
      <c r="F169" s="141"/>
      <c r="G169" s="141"/>
      <c r="I169" s="9"/>
      <c r="J169" s="9"/>
    </row>
    <row r="170" spans="1:10">
      <c r="A170" s="58"/>
      <c r="B170" s="58"/>
      <c r="C170" s="58"/>
      <c r="D170" s="59"/>
      <c r="E170" s="59"/>
      <c r="F170" s="141"/>
      <c r="G170" s="141"/>
      <c r="I170" s="9"/>
      <c r="J170" s="9"/>
    </row>
    <row r="171" spans="1:10">
      <c r="A171" s="58"/>
      <c r="B171" s="58"/>
      <c r="C171" s="58"/>
      <c r="D171" s="59"/>
      <c r="E171" s="59"/>
      <c r="F171" s="141"/>
      <c r="G171" s="141"/>
      <c r="I171" s="9"/>
      <c r="J171" s="9"/>
    </row>
    <row r="172" spans="1:10">
      <c r="A172" s="58"/>
      <c r="B172" s="58"/>
      <c r="C172" s="58"/>
      <c r="D172" s="59"/>
      <c r="E172" s="59"/>
      <c r="F172" s="141"/>
      <c r="G172" s="141"/>
      <c r="I172" s="9"/>
      <c r="J172" s="9"/>
    </row>
    <row r="173" spans="1:10">
      <c r="A173" s="58"/>
      <c r="B173" s="58"/>
      <c r="C173" s="58"/>
      <c r="D173" s="59"/>
      <c r="E173" s="59"/>
      <c r="F173" s="141"/>
      <c r="G173" s="141"/>
      <c r="I173" s="9"/>
      <c r="J173" s="9"/>
    </row>
    <row r="174" spans="1:10">
      <c r="A174" s="58"/>
      <c r="B174" s="58"/>
      <c r="C174" s="58"/>
      <c r="D174" s="59"/>
      <c r="E174" s="59"/>
      <c r="F174" s="141"/>
      <c r="G174" s="141"/>
      <c r="I174" s="9"/>
      <c r="J174" s="9"/>
    </row>
    <row r="175" spans="1:10">
      <c r="A175" s="58"/>
      <c r="B175" s="58"/>
      <c r="C175" s="58"/>
      <c r="D175" s="59"/>
      <c r="E175" s="59"/>
      <c r="F175" s="141"/>
      <c r="G175" s="141"/>
      <c r="I175" s="9"/>
      <c r="J175" s="9"/>
    </row>
    <row r="176" spans="1:10">
      <c r="A176" s="58"/>
      <c r="B176" s="58"/>
      <c r="C176" s="58"/>
      <c r="D176" s="59"/>
      <c r="E176" s="59"/>
      <c r="F176" s="141"/>
      <c r="G176" s="141"/>
      <c r="I176" s="9"/>
      <c r="J176" s="9"/>
    </row>
    <row r="177" spans="1:10">
      <c r="A177" s="58"/>
      <c r="B177" s="58"/>
      <c r="C177" s="58"/>
      <c r="D177" s="59"/>
      <c r="E177" s="59"/>
      <c r="F177" s="141"/>
      <c r="G177" s="141"/>
      <c r="I177" s="9"/>
      <c r="J177" s="9"/>
    </row>
    <row r="178" spans="1:10">
      <c r="A178" s="58"/>
      <c r="B178" s="58"/>
      <c r="C178" s="58"/>
      <c r="D178" s="59"/>
      <c r="E178" s="59"/>
      <c r="F178" s="141"/>
      <c r="G178" s="141"/>
      <c r="I178" s="9"/>
      <c r="J178" s="9"/>
    </row>
    <row r="179" spans="1:10">
      <c r="A179" s="58"/>
      <c r="B179" s="58"/>
      <c r="C179" s="58"/>
      <c r="D179" s="59"/>
      <c r="E179" s="59"/>
      <c r="F179" s="141"/>
      <c r="G179" s="141"/>
      <c r="I179" s="9"/>
      <c r="J179" s="9"/>
    </row>
    <row r="180" spans="1:10">
      <c r="A180" s="58"/>
      <c r="B180" s="58"/>
      <c r="C180" s="58"/>
      <c r="D180" s="59"/>
      <c r="E180" s="59"/>
      <c r="F180" s="141"/>
      <c r="G180" s="141"/>
      <c r="I180" s="9"/>
      <c r="J180" s="9"/>
    </row>
    <row r="181" spans="1:10">
      <c r="A181" s="58"/>
      <c r="B181" s="58"/>
      <c r="C181" s="58"/>
      <c r="D181" s="59"/>
      <c r="E181" s="59"/>
      <c r="F181" s="141"/>
      <c r="G181" s="141"/>
      <c r="I181" s="9"/>
      <c r="J181" s="9"/>
    </row>
    <row r="182" spans="1:10">
      <c r="A182" s="58"/>
      <c r="B182" s="58"/>
      <c r="C182" s="58"/>
      <c r="D182" s="59"/>
      <c r="E182" s="59"/>
      <c r="F182" s="141"/>
      <c r="G182" s="141"/>
      <c r="I182" s="9"/>
      <c r="J182" s="9"/>
    </row>
    <row r="183" spans="1:10">
      <c r="A183" s="58"/>
      <c r="B183" s="58"/>
      <c r="C183" s="58"/>
      <c r="D183" s="59"/>
      <c r="E183" s="59"/>
      <c r="F183" s="141"/>
      <c r="G183" s="141"/>
      <c r="I183" s="9"/>
      <c r="J183" s="9"/>
    </row>
    <row r="184" spans="1:10">
      <c r="A184" s="58"/>
      <c r="B184" s="58"/>
      <c r="C184" s="58"/>
      <c r="D184" s="59"/>
      <c r="E184" s="59"/>
      <c r="F184" s="141"/>
      <c r="G184" s="141"/>
      <c r="I184" s="9"/>
      <c r="J184" s="9"/>
    </row>
    <row r="185" spans="1:10">
      <c r="A185" s="58"/>
      <c r="B185" s="58"/>
      <c r="C185" s="58"/>
      <c r="D185" s="59"/>
      <c r="E185" s="59"/>
      <c r="F185" s="141"/>
      <c r="G185" s="141"/>
      <c r="I185" s="9"/>
      <c r="J185" s="9"/>
    </row>
    <row r="186" spans="1:10">
      <c r="A186" s="58"/>
      <c r="B186" s="58"/>
      <c r="C186" s="58"/>
      <c r="D186" s="59"/>
      <c r="E186" s="59"/>
      <c r="F186" s="141"/>
      <c r="G186" s="141"/>
      <c r="I186" s="9"/>
      <c r="J186" s="9"/>
    </row>
    <row r="187" spans="1:10">
      <c r="A187" s="58"/>
      <c r="B187" s="58"/>
      <c r="C187" s="58"/>
      <c r="D187" s="59"/>
      <c r="E187" s="59"/>
      <c r="F187" s="141"/>
      <c r="G187" s="141"/>
      <c r="I187" s="9"/>
      <c r="J187" s="9"/>
    </row>
    <row r="188" spans="1:10">
      <c r="A188" s="58"/>
      <c r="B188" s="58"/>
      <c r="C188" s="58"/>
      <c r="D188" s="59"/>
      <c r="E188" s="59"/>
      <c r="F188" s="141"/>
      <c r="G188" s="141"/>
      <c r="I188" s="9"/>
      <c r="J188" s="9"/>
    </row>
    <row r="189" spans="1:10">
      <c r="A189" s="58"/>
      <c r="B189" s="58"/>
      <c r="C189" s="58"/>
      <c r="D189" s="59"/>
      <c r="E189" s="59"/>
      <c r="F189" s="141"/>
      <c r="G189" s="141"/>
      <c r="I189" s="9"/>
      <c r="J189" s="9"/>
    </row>
    <row r="190" spans="1:10">
      <c r="A190" s="58"/>
      <c r="B190" s="58"/>
      <c r="C190" s="58"/>
      <c r="D190" s="59"/>
      <c r="E190" s="59"/>
      <c r="F190" s="141"/>
      <c r="G190" s="141"/>
      <c r="I190" s="9"/>
      <c r="J190" s="9"/>
    </row>
    <row r="191" spans="1:10">
      <c r="A191" s="58"/>
      <c r="B191" s="58"/>
      <c r="C191" s="58"/>
      <c r="D191" s="59"/>
      <c r="E191" s="59"/>
      <c r="F191" s="141"/>
      <c r="G191" s="141"/>
      <c r="I191" s="9"/>
      <c r="J191" s="9"/>
    </row>
    <row r="192" spans="1:10">
      <c r="A192" s="58"/>
      <c r="B192" s="58"/>
      <c r="C192" s="58"/>
      <c r="D192" s="59"/>
      <c r="E192" s="59"/>
      <c r="F192" s="141"/>
      <c r="G192" s="141"/>
      <c r="I192" s="9"/>
      <c r="J192" s="9"/>
    </row>
    <row r="193" spans="1:10">
      <c r="A193" s="58"/>
      <c r="B193" s="58"/>
      <c r="C193" s="58"/>
      <c r="D193" s="59"/>
      <c r="E193" s="59"/>
      <c r="F193" s="141"/>
      <c r="G193" s="141"/>
      <c r="I193" s="9"/>
      <c r="J193" s="9"/>
    </row>
    <row r="194" spans="1:10">
      <c r="A194" s="58"/>
      <c r="B194" s="58"/>
      <c r="C194" s="58"/>
      <c r="D194" s="59"/>
      <c r="E194" s="59"/>
      <c r="F194" s="141"/>
      <c r="G194" s="141"/>
      <c r="I194" s="9"/>
      <c r="J194" s="9"/>
    </row>
    <row r="195" spans="1:10">
      <c r="A195" s="58"/>
      <c r="B195" s="58"/>
      <c r="C195" s="58"/>
      <c r="D195" s="59"/>
      <c r="E195" s="59"/>
      <c r="F195" s="141"/>
      <c r="G195" s="141"/>
      <c r="I195" s="9"/>
      <c r="J195" s="9"/>
    </row>
    <row r="196" spans="1:10">
      <c r="A196" s="58"/>
      <c r="B196" s="58"/>
      <c r="C196" s="58"/>
      <c r="D196" s="59"/>
      <c r="E196" s="59"/>
      <c r="F196" s="141"/>
      <c r="G196" s="141"/>
      <c r="I196" s="9"/>
      <c r="J196" s="9"/>
    </row>
    <row r="197" spans="1:10">
      <c r="A197" s="58"/>
      <c r="B197" s="58"/>
      <c r="C197" s="58"/>
      <c r="D197" s="59"/>
      <c r="E197" s="59"/>
      <c r="F197" s="141"/>
      <c r="G197" s="141"/>
      <c r="I197" s="9"/>
    </row>
    <row r="198" spans="1:10">
      <c r="A198" s="58"/>
      <c r="B198" s="58"/>
      <c r="C198" s="58"/>
      <c r="D198" s="59"/>
      <c r="E198" s="59"/>
      <c r="F198" s="141"/>
      <c r="G198" s="141"/>
      <c r="I198" s="9"/>
    </row>
    <row r="199" spans="1:10">
      <c r="A199" s="58"/>
      <c r="B199" s="58"/>
      <c r="C199" s="58"/>
      <c r="D199" s="59"/>
      <c r="E199" s="59"/>
      <c r="F199" s="141"/>
      <c r="G199" s="141"/>
      <c r="I199" s="9"/>
    </row>
    <row r="200" spans="1:10">
      <c r="A200" s="58"/>
      <c r="B200" s="58"/>
      <c r="C200" s="58"/>
      <c r="D200" s="59"/>
      <c r="E200" s="59"/>
      <c r="F200" s="141"/>
      <c r="G200" s="141"/>
      <c r="I200" s="9"/>
    </row>
    <row r="201" spans="1:10">
      <c r="A201" s="58"/>
      <c r="B201" s="58"/>
      <c r="C201" s="58"/>
      <c r="D201" s="59"/>
      <c r="E201" s="59"/>
      <c r="F201" s="141"/>
      <c r="G201" s="141"/>
      <c r="I201" s="9"/>
    </row>
    <row r="202" spans="1:10">
      <c r="A202" s="58"/>
      <c r="B202" s="58"/>
      <c r="C202" s="58"/>
      <c r="D202" s="59"/>
      <c r="E202" s="59"/>
      <c r="F202" s="141"/>
      <c r="G202" s="141"/>
      <c r="I202" s="9"/>
    </row>
    <row r="203" spans="1:10">
      <c r="A203" s="58"/>
      <c r="B203" s="58"/>
      <c r="C203" s="58"/>
      <c r="D203" s="59"/>
      <c r="E203" s="59"/>
      <c r="F203" s="141"/>
      <c r="G203" s="141"/>
      <c r="I203" s="9"/>
    </row>
    <row r="204" spans="1:10">
      <c r="A204" s="58"/>
      <c r="B204" s="58"/>
      <c r="C204" s="58"/>
      <c r="D204" s="59"/>
      <c r="E204" s="59"/>
      <c r="F204" s="141"/>
      <c r="G204" s="141"/>
      <c r="I204" s="9"/>
    </row>
    <row r="205" spans="1:10">
      <c r="A205" s="58"/>
      <c r="B205" s="58"/>
      <c r="C205" s="58"/>
      <c r="D205" s="59"/>
      <c r="E205" s="59"/>
      <c r="F205" s="141"/>
      <c r="G205" s="141"/>
      <c r="I205" s="9"/>
    </row>
    <row r="206" spans="1:10">
      <c r="A206" s="58"/>
      <c r="B206" s="58"/>
      <c r="C206" s="58"/>
      <c r="D206" s="59"/>
      <c r="E206" s="59"/>
      <c r="F206" s="141"/>
      <c r="G206" s="141"/>
      <c r="I206" s="9"/>
      <c r="J206" s="9"/>
    </row>
    <row r="207" spans="1:10">
      <c r="A207" s="58"/>
      <c r="B207" s="58"/>
      <c r="C207" s="58"/>
      <c r="D207" s="59"/>
      <c r="E207" s="59"/>
      <c r="F207" s="141"/>
      <c r="G207" s="141"/>
      <c r="I207" s="9"/>
      <c r="J207" s="9"/>
    </row>
    <row r="208" spans="1:10">
      <c r="A208" s="58"/>
      <c r="B208" s="58"/>
      <c r="C208" s="58"/>
      <c r="D208" s="59"/>
      <c r="E208" s="59"/>
      <c r="F208" s="141"/>
      <c r="G208" s="141"/>
      <c r="I208" s="9"/>
      <c r="J208" s="9"/>
    </row>
    <row r="209" spans="1:10">
      <c r="A209" s="58"/>
      <c r="B209" s="58"/>
      <c r="C209" s="58"/>
      <c r="D209" s="59"/>
      <c r="E209" s="59"/>
      <c r="F209" s="141"/>
      <c r="G209" s="141"/>
      <c r="J209" s="9"/>
    </row>
    <row r="210" spans="1:10">
      <c r="J210" s="9"/>
    </row>
    <row r="211" spans="1:10">
      <c r="J211" s="9"/>
    </row>
    <row r="212" spans="1:10">
      <c r="J212" s="9"/>
    </row>
    <row r="213" spans="1:10">
      <c r="J213" s="9"/>
    </row>
    <row r="214" spans="1:10">
      <c r="J214" s="9"/>
    </row>
    <row r="215" spans="1:10">
      <c r="J215" s="9"/>
    </row>
    <row r="216" spans="1:10">
      <c r="J216" s="9"/>
    </row>
    <row r="217" spans="1:10">
      <c r="J217" s="9"/>
    </row>
    <row r="218" spans="1:10">
      <c r="I218" s="9"/>
      <c r="J218" s="9"/>
    </row>
    <row r="219" spans="1:10">
      <c r="A219" s="9"/>
      <c r="B219" s="9"/>
      <c r="C219" s="9"/>
      <c r="D219" s="9"/>
      <c r="E219" s="9"/>
      <c r="F219" s="9"/>
      <c r="G219" s="9"/>
      <c r="I219" s="9"/>
      <c r="J219" s="9"/>
    </row>
    <row r="220" spans="1:10">
      <c r="A220" s="9"/>
      <c r="B220" s="9"/>
      <c r="C220" s="9"/>
      <c r="D220" s="9"/>
      <c r="E220" s="9"/>
      <c r="F220" s="9"/>
      <c r="G220" s="9"/>
      <c r="I220" s="9"/>
      <c r="J220" s="9"/>
    </row>
    <row r="221" spans="1:10">
      <c r="A221" s="9"/>
      <c r="B221" s="9"/>
      <c r="C221" s="9"/>
      <c r="D221" s="9"/>
      <c r="E221" s="9"/>
      <c r="F221" s="9"/>
      <c r="G221" s="9"/>
      <c r="I221" s="9"/>
      <c r="J221" s="9"/>
    </row>
    <row r="222" spans="1:10">
      <c r="A222" s="9"/>
      <c r="B222" s="9"/>
      <c r="C222" s="9"/>
      <c r="D222" s="9"/>
      <c r="E222" s="9"/>
      <c r="F222" s="9"/>
      <c r="G222" s="9"/>
      <c r="I222" s="9"/>
      <c r="J222" s="9"/>
    </row>
    <row r="223" spans="1:10">
      <c r="A223" s="9"/>
      <c r="B223" s="9"/>
      <c r="C223" s="9"/>
      <c r="D223" s="9"/>
      <c r="E223" s="9"/>
      <c r="F223" s="9"/>
      <c r="G223" s="9"/>
      <c r="I223" s="9"/>
      <c r="J223" s="9"/>
    </row>
    <row r="224" spans="1:10">
      <c r="A224" s="9"/>
      <c r="B224" s="9"/>
      <c r="C224" s="9"/>
      <c r="D224" s="9"/>
      <c r="E224" s="9"/>
      <c r="F224" s="9"/>
      <c r="G224" s="9"/>
      <c r="I224" s="9"/>
      <c r="J224" s="9"/>
    </row>
    <row r="225" spans="1:10">
      <c r="A225" s="9"/>
      <c r="B225" s="9"/>
      <c r="C225" s="9"/>
      <c r="D225" s="9"/>
      <c r="E225" s="9"/>
      <c r="F225" s="9"/>
      <c r="G225" s="9"/>
      <c r="I225" s="9"/>
      <c r="J225" s="9"/>
    </row>
    <row r="226" spans="1:10">
      <c r="A226" s="9"/>
      <c r="B226" s="9"/>
      <c r="C226" s="9"/>
      <c r="D226" s="9"/>
      <c r="E226" s="9"/>
      <c r="F226" s="9"/>
      <c r="G226" s="9"/>
      <c r="I226" s="9"/>
      <c r="J226" s="9"/>
    </row>
    <row r="227" spans="1:10">
      <c r="A227" s="9"/>
      <c r="B227" s="9"/>
      <c r="C227" s="9"/>
      <c r="D227" s="9"/>
      <c r="E227" s="9"/>
      <c r="F227" s="9"/>
      <c r="G227" s="9"/>
      <c r="I227" s="9"/>
      <c r="J227" s="9"/>
    </row>
    <row r="228" spans="1:10">
      <c r="A228" s="9"/>
      <c r="B228" s="9"/>
      <c r="C228" s="9"/>
      <c r="D228" s="9"/>
      <c r="E228" s="9"/>
      <c r="F228" s="9"/>
      <c r="G228" s="9"/>
      <c r="I228" s="9"/>
      <c r="J228" s="9"/>
    </row>
    <row r="229" spans="1:10">
      <c r="A229" s="9"/>
      <c r="B229" s="9"/>
      <c r="C229" s="9"/>
      <c r="D229" s="9"/>
      <c r="E229" s="9"/>
      <c r="F229" s="9"/>
      <c r="G229" s="9"/>
      <c r="I229" s="9"/>
      <c r="J229" s="9"/>
    </row>
    <row r="230" spans="1:10">
      <c r="A230" s="9"/>
      <c r="B230" s="9"/>
      <c r="C230" s="9"/>
      <c r="D230" s="9"/>
      <c r="E230" s="9"/>
      <c r="F230" s="9"/>
      <c r="G230" s="9"/>
      <c r="I230" s="9"/>
      <c r="J230" s="9"/>
    </row>
    <row r="231" spans="1:10">
      <c r="A231" s="9"/>
      <c r="B231" s="9"/>
      <c r="C231" s="9"/>
      <c r="D231" s="9"/>
      <c r="E231" s="9"/>
      <c r="F231" s="9"/>
      <c r="G231" s="9"/>
      <c r="I231" s="9"/>
      <c r="J231" s="9"/>
    </row>
    <row r="232" spans="1:10">
      <c r="A232" s="9"/>
      <c r="B232" s="9"/>
      <c r="C232" s="9"/>
      <c r="D232" s="9"/>
      <c r="E232" s="9"/>
      <c r="F232" s="9"/>
      <c r="G232" s="9"/>
      <c r="I232" s="9"/>
      <c r="J232" s="9"/>
    </row>
    <row r="233" spans="1:10">
      <c r="A233" s="9"/>
      <c r="B233" s="9"/>
      <c r="C233" s="9"/>
      <c r="D233" s="9"/>
      <c r="E233" s="9"/>
      <c r="F233" s="9"/>
      <c r="G233" s="9"/>
      <c r="I233" s="9"/>
      <c r="J233" s="9"/>
    </row>
    <row r="234" spans="1:10">
      <c r="A234" s="9"/>
      <c r="B234" s="9"/>
      <c r="C234" s="9"/>
      <c r="D234" s="9"/>
      <c r="E234" s="9"/>
      <c r="F234" s="9"/>
      <c r="G234" s="9"/>
      <c r="I234" s="9"/>
      <c r="J234" s="9"/>
    </row>
    <row r="235" spans="1:10">
      <c r="A235" s="9"/>
      <c r="B235" s="9"/>
      <c r="C235" s="9"/>
      <c r="D235" s="9"/>
      <c r="E235" s="9"/>
      <c r="F235" s="9"/>
      <c r="G235" s="9"/>
      <c r="I235" s="9"/>
      <c r="J235" s="9"/>
    </row>
    <row r="236" spans="1:10">
      <c r="A236" s="9"/>
      <c r="B236" s="9"/>
      <c r="C236" s="9"/>
      <c r="D236" s="9"/>
      <c r="E236" s="9"/>
      <c r="F236" s="9"/>
      <c r="G236" s="9"/>
      <c r="I236" s="9"/>
      <c r="J236" s="9"/>
    </row>
    <row r="237" spans="1:10">
      <c r="A237" s="9"/>
      <c r="B237" s="9"/>
      <c r="C237" s="9"/>
      <c r="D237" s="9"/>
      <c r="E237" s="9"/>
      <c r="F237" s="9"/>
      <c r="G237" s="9"/>
      <c r="I237" s="9"/>
      <c r="J237" s="9"/>
    </row>
    <row r="238" spans="1:10">
      <c r="A238" s="9"/>
      <c r="B238" s="9"/>
      <c r="C238" s="9"/>
      <c r="D238" s="9"/>
      <c r="E238" s="9"/>
      <c r="F238" s="9"/>
      <c r="G238" s="9"/>
      <c r="I238" s="9"/>
      <c r="J238" s="9"/>
    </row>
    <row r="239" spans="1:10">
      <c r="A239" s="9"/>
      <c r="B239" s="9"/>
      <c r="C239" s="9"/>
      <c r="D239" s="9"/>
      <c r="E239" s="9"/>
      <c r="F239" s="9"/>
      <c r="G239" s="9"/>
      <c r="I239" s="9"/>
      <c r="J239" s="9"/>
    </row>
    <row r="240" spans="1:10">
      <c r="A240" s="9"/>
      <c r="B240" s="9"/>
      <c r="C240" s="9"/>
      <c r="D240" s="9"/>
      <c r="E240" s="9"/>
      <c r="F240" s="9"/>
      <c r="G240" s="9"/>
      <c r="I240" s="9"/>
      <c r="J240" s="9"/>
    </row>
    <row r="241" spans="1:10">
      <c r="A241" s="9"/>
      <c r="B241" s="9"/>
      <c r="C241" s="9"/>
      <c r="D241" s="9"/>
      <c r="E241" s="9"/>
      <c r="F241" s="9"/>
      <c r="G241" s="9"/>
      <c r="I241" s="9"/>
      <c r="J241" s="9"/>
    </row>
    <row r="242" spans="1:10">
      <c r="A242" s="9"/>
      <c r="B242" s="9"/>
      <c r="C242" s="9"/>
      <c r="D242" s="9"/>
      <c r="E242" s="9"/>
      <c r="F242" s="9"/>
      <c r="G242" s="9"/>
      <c r="I242" s="9"/>
      <c r="J242" s="9"/>
    </row>
    <row r="243" spans="1:10">
      <c r="A243" s="9"/>
      <c r="B243" s="9"/>
      <c r="C243" s="9"/>
      <c r="D243" s="9"/>
      <c r="E243" s="9"/>
      <c r="F243" s="9"/>
      <c r="G243" s="9"/>
      <c r="I243" s="9"/>
      <c r="J243" s="9"/>
    </row>
    <row r="244" spans="1:10">
      <c r="A244" s="9"/>
      <c r="B244" s="9"/>
      <c r="C244" s="9"/>
      <c r="D244" s="9"/>
      <c r="E244" s="9"/>
      <c r="F244" s="9"/>
      <c r="G244" s="9"/>
      <c r="I244" s="9"/>
      <c r="J244" s="9"/>
    </row>
    <row r="245" spans="1:10">
      <c r="A245" s="9"/>
      <c r="B245" s="9"/>
      <c r="C245" s="9"/>
      <c r="D245" s="9"/>
      <c r="E245" s="9"/>
      <c r="F245" s="9"/>
      <c r="G245" s="9"/>
      <c r="I245" s="9"/>
      <c r="J245" s="9"/>
    </row>
    <row r="246" spans="1:10">
      <c r="A246" s="9"/>
      <c r="B246" s="9"/>
      <c r="C246" s="9"/>
      <c r="D246" s="9"/>
      <c r="E246" s="9"/>
      <c r="F246" s="9"/>
      <c r="G246" s="9"/>
      <c r="I246" s="9"/>
      <c r="J246" s="9"/>
    </row>
    <row r="247" spans="1:10">
      <c r="A247" s="9"/>
      <c r="B247" s="9"/>
      <c r="C247" s="9"/>
      <c r="D247" s="9"/>
      <c r="E247" s="9"/>
      <c r="F247" s="9"/>
      <c r="G247" s="9"/>
      <c r="I247" s="9"/>
      <c r="J247" s="9"/>
    </row>
    <row r="248" spans="1:10">
      <c r="A248" s="9"/>
      <c r="B248" s="9"/>
      <c r="C248" s="9"/>
      <c r="D248" s="9"/>
      <c r="E248" s="9"/>
      <c r="F248" s="9"/>
      <c r="G248" s="9"/>
      <c r="I248" s="9"/>
      <c r="J248" s="9"/>
    </row>
    <row r="249" spans="1:10">
      <c r="A249" s="9"/>
      <c r="B249" s="9"/>
      <c r="C249" s="9"/>
      <c r="D249" s="9"/>
      <c r="E249" s="9"/>
      <c r="F249" s="9"/>
      <c r="G249" s="9"/>
      <c r="I249" s="9"/>
      <c r="J249" s="9"/>
    </row>
    <row r="250" spans="1:10">
      <c r="A250" s="9"/>
      <c r="B250" s="9"/>
      <c r="C250" s="9"/>
      <c r="D250" s="9"/>
      <c r="E250" s="9"/>
      <c r="F250" s="9"/>
      <c r="G250" s="9"/>
      <c r="I250" s="9"/>
      <c r="J250" s="9"/>
    </row>
    <row r="251" spans="1:10">
      <c r="A251" s="9"/>
      <c r="B251" s="9"/>
      <c r="C251" s="9"/>
      <c r="D251" s="9"/>
      <c r="E251" s="9"/>
      <c r="F251" s="9"/>
      <c r="G251" s="9"/>
      <c r="I251" s="9"/>
      <c r="J251" s="9"/>
    </row>
    <row r="252" spans="1:10">
      <c r="A252" s="9"/>
      <c r="B252" s="9"/>
      <c r="C252" s="9"/>
      <c r="D252" s="9"/>
      <c r="E252" s="9"/>
      <c r="F252" s="9"/>
      <c r="G252" s="9"/>
      <c r="I252" s="9"/>
      <c r="J252" s="9"/>
    </row>
    <row r="253" spans="1:10">
      <c r="A253" s="9"/>
      <c r="B253" s="9"/>
      <c r="C253" s="9"/>
      <c r="D253" s="9"/>
      <c r="E253" s="9"/>
      <c r="F253" s="9"/>
      <c r="G253" s="9"/>
      <c r="I253" s="9"/>
      <c r="J253" s="9"/>
    </row>
    <row r="254" spans="1:10">
      <c r="A254" s="9"/>
      <c r="B254" s="9"/>
      <c r="C254" s="9"/>
      <c r="D254" s="9"/>
      <c r="E254" s="9"/>
      <c r="F254" s="9"/>
      <c r="G254" s="9"/>
      <c r="I254" s="9"/>
      <c r="J254" s="9"/>
    </row>
    <row r="255" spans="1:10">
      <c r="A255" s="9"/>
      <c r="B255" s="9"/>
      <c r="C255" s="9"/>
      <c r="D255" s="9"/>
      <c r="E255" s="9"/>
      <c r="F255" s="9"/>
      <c r="G255" s="9"/>
      <c r="I255" s="9"/>
      <c r="J255" s="9"/>
    </row>
    <row r="256" spans="1:10">
      <c r="A256" s="9"/>
      <c r="B256" s="9"/>
      <c r="C256" s="9"/>
      <c r="D256" s="9"/>
      <c r="E256" s="9"/>
      <c r="F256" s="9"/>
      <c r="G256" s="9"/>
      <c r="I256" s="9"/>
      <c r="J256" s="9"/>
    </row>
    <row r="257" spans="1:10">
      <c r="A257" s="9"/>
      <c r="B257" s="9"/>
      <c r="C257" s="9"/>
      <c r="D257" s="9"/>
      <c r="E257" s="9"/>
      <c r="F257" s="9"/>
      <c r="G257" s="9"/>
      <c r="I257" s="9"/>
      <c r="J257" s="9"/>
    </row>
    <row r="258" spans="1:10">
      <c r="A258" s="9"/>
      <c r="B258" s="9"/>
      <c r="C258" s="9"/>
      <c r="D258" s="9"/>
      <c r="E258" s="9"/>
      <c r="F258" s="9"/>
      <c r="G258" s="9"/>
      <c r="I258" s="9"/>
      <c r="J258" s="9"/>
    </row>
    <row r="259" spans="1:10">
      <c r="A259" s="9"/>
      <c r="B259" s="9"/>
      <c r="C259" s="9"/>
      <c r="D259" s="9"/>
      <c r="E259" s="9"/>
      <c r="F259" s="9"/>
      <c r="G259" s="9"/>
      <c r="I259" s="9"/>
      <c r="J259" s="9"/>
    </row>
    <row r="260" spans="1:10">
      <c r="A260" s="9"/>
      <c r="B260" s="9"/>
      <c r="C260" s="9"/>
      <c r="D260" s="9"/>
      <c r="E260" s="9"/>
      <c r="F260" s="9"/>
      <c r="G260" s="9"/>
      <c r="I260" s="9"/>
      <c r="J260" s="9"/>
    </row>
    <row r="261" spans="1:10">
      <c r="A261" s="9"/>
      <c r="B261" s="9"/>
      <c r="C261" s="9"/>
      <c r="D261" s="9"/>
      <c r="E261" s="9"/>
      <c r="F261" s="9"/>
      <c r="G261" s="9"/>
      <c r="I261" s="9"/>
      <c r="J261" s="9"/>
    </row>
    <row r="262" spans="1:10">
      <c r="A262" s="9"/>
      <c r="B262" s="9"/>
      <c r="C262" s="9"/>
      <c r="D262" s="9"/>
      <c r="E262" s="9"/>
      <c r="F262" s="9"/>
      <c r="G262" s="9"/>
      <c r="I262" s="9"/>
      <c r="J262" s="9"/>
    </row>
    <row r="263" spans="1:10">
      <c r="A263" s="9"/>
      <c r="B263" s="9"/>
      <c r="C263" s="9"/>
      <c r="D263" s="9"/>
      <c r="E263" s="9"/>
      <c r="F263" s="9"/>
      <c r="G263" s="9"/>
      <c r="I263" s="9"/>
      <c r="J263" s="9"/>
    </row>
    <row r="264" spans="1:10">
      <c r="A264" s="9"/>
      <c r="B264" s="9"/>
      <c r="C264" s="9"/>
      <c r="D264" s="9"/>
      <c r="E264" s="9"/>
      <c r="F264" s="9"/>
      <c r="G264" s="9"/>
      <c r="I264" s="9"/>
      <c r="J264" s="9"/>
    </row>
    <row r="265" spans="1:10">
      <c r="A265" s="9"/>
      <c r="B265" s="9"/>
      <c r="C265" s="9"/>
      <c r="D265" s="9"/>
      <c r="E265" s="9"/>
      <c r="F265" s="9"/>
      <c r="G265" s="9"/>
      <c r="I265" s="9"/>
      <c r="J265" s="9"/>
    </row>
    <row r="266" spans="1:10">
      <c r="A266" s="9"/>
      <c r="B266" s="9"/>
      <c r="C266" s="9"/>
      <c r="D266" s="9"/>
      <c r="E266" s="9"/>
      <c r="F266" s="9"/>
      <c r="G266" s="9"/>
      <c r="I266" s="9"/>
      <c r="J266" s="9"/>
    </row>
    <row r="267" spans="1:10">
      <c r="A267" s="9"/>
      <c r="B267" s="9"/>
      <c r="C267" s="9"/>
      <c r="D267" s="9"/>
      <c r="E267" s="9"/>
      <c r="F267" s="9"/>
      <c r="G267" s="9"/>
      <c r="I267" s="9"/>
      <c r="J267" s="9"/>
    </row>
    <row r="268" spans="1:10">
      <c r="A268" s="9"/>
      <c r="B268" s="9"/>
      <c r="C268" s="9"/>
      <c r="D268" s="9"/>
      <c r="E268" s="9"/>
      <c r="F268" s="9"/>
      <c r="G268" s="9"/>
      <c r="I268" s="9"/>
      <c r="J268" s="9"/>
    </row>
    <row r="269" spans="1:10">
      <c r="A269" s="9"/>
      <c r="B269" s="9"/>
      <c r="C269" s="9"/>
      <c r="D269" s="9"/>
      <c r="E269" s="9"/>
      <c r="F269" s="9"/>
      <c r="G269" s="9"/>
      <c r="I269" s="9"/>
      <c r="J269" s="9"/>
    </row>
    <row r="270" spans="1:10">
      <c r="A270" s="9"/>
      <c r="B270" s="9"/>
      <c r="C270" s="9"/>
      <c r="D270" s="9"/>
      <c r="E270" s="9"/>
      <c r="F270" s="9"/>
      <c r="G270" s="9"/>
      <c r="I270" s="9"/>
      <c r="J270" s="9"/>
    </row>
    <row r="271" spans="1:10">
      <c r="A271" s="9"/>
      <c r="B271" s="9"/>
      <c r="C271" s="9"/>
      <c r="D271" s="9"/>
      <c r="E271" s="9"/>
      <c r="F271" s="9"/>
      <c r="G271" s="9"/>
      <c r="I271" s="9"/>
      <c r="J271" s="9"/>
    </row>
    <row r="272" spans="1:10">
      <c r="A272" s="9"/>
      <c r="B272" s="9"/>
      <c r="C272" s="9"/>
      <c r="D272" s="9"/>
      <c r="E272" s="9"/>
      <c r="F272" s="9"/>
      <c r="G272" s="9"/>
      <c r="I272" s="9"/>
      <c r="J272" s="9"/>
    </row>
    <row r="273" spans="1:10">
      <c r="A273" s="9"/>
      <c r="B273" s="9"/>
      <c r="C273" s="9"/>
      <c r="D273" s="9"/>
      <c r="E273" s="9"/>
      <c r="F273" s="9"/>
      <c r="G273" s="9"/>
      <c r="I273" s="9"/>
      <c r="J273" s="9"/>
    </row>
    <row r="274" spans="1:10">
      <c r="A274" s="9"/>
      <c r="B274" s="9"/>
      <c r="C274" s="9"/>
      <c r="D274" s="9"/>
      <c r="E274" s="9"/>
      <c r="F274" s="9"/>
      <c r="G274" s="9"/>
      <c r="I274" s="9"/>
      <c r="J274" s="9"/>
    </row>
    <row r="275" spans="1:10">
      <c r="A275" s="9"/>
      <c r="B275" s="9"/>
      <c r="C275" s="9"/>
      <c r="D275" s="9"/>
      <c r="E275" s="9"/>
      <c r="F275" s="9"/>
      <c r="G275" s="9"/>
      <c r="I275" s="9"/>
      <c r="J275" s="9"/>
    </row>
    <row r="276" spans="1:10">
      <c r="A276" s="9"/>
      <c r="B276" s="9"/>
      <c r="C276" s="9"/>
      <c r="D276" s="9"/>
      <c r="E276" s="9"/>
      <c r="F276" s="9"/>
      <c r="G276" s="9"/>
      <c r="I276" s="9"/>
      <c r="J276" s="9"/>
    </row>
    <row r="277" spans="1:10">
      <c r="A277" s="9"/>
      <c r="B277" s="9"/>
      <c r="C277" s="9"/>
      <c r="D277" s="9"/>
      <c r="E277" s="9"/>
      <c r="F277" s="9"/>
      <c r="G277" s="9"/>
      <c r="I277" s="9"/>
      <c r="J277" s="9"/>
    </row>
    <row r="278" spans="1:10">
      <c r="A278" s="9"/>
      <c r="B278" s="9"/>
      <c r="C278" s="9"/>
      <c r="D278" s="9"/>
      <c r="E278" s="9"/>
      <c r="F278" s="9"/>
      <c r="G278" s="9"/>
      <c r="I278" s="9"/>
      <c r="J278" s="9"/>
    </row>
    <row r="279" spans="1:10">
      <c r="A279" s="9"/>
      <c r="B279" s="9"/>
      <c r="C279" s="9"/>
      <c r="D279" s="9"/>
      <c r="E279" s="9"/>
      <c r="F279" s="9"/>
      <c r="G279" s="9"/>
      <c r="I279" s="9"/>
      <c r="J279" s="9"/>
    </row>
    <row r="280" spans="1:10">
      <c r="A280" s="9"/>
      <c r="B280" s="9"/>
      <c r="C280" s="9"/>
      <c r="D280" s="9"/>
      <c r="E280" s="9"/>
      <c r="F280" s="9"/>
      <c r="G280" s="9"/>
      <c r="I280" s="9"/>
      <c r="J280" s="9"/>
    </row>
    <row r="281" spans="1:10">
      <c r="A281" s="9"/>
      <c r="B281" s="9"/>
      <c r="C281" s="9"/>
      <c r="D281" s="9"/>
      <c r="E281" s="9"/>
      <c r="F281" s="9"/>
      <c r="G281" s="9"/>
      <c r="I281" s="9"/>
      <c r="J281" s="9"/>
    </row>
    <row r="282" spans="1:10">
      <c r="A282" s="9"/>
      <c r="B282" s="9"/>
      <c r="C282" s="9"/>
      <c r="D282" s="9"/>
      <c r="E282" s="9"/>
      <c r="F282" s="9"/>
      <c r="G282" s="9"/>
      <c r="I282" s="9"/>
      <c r="J282" s="9"/>
    </row>
    <row r="283" spans="1:10">
      <c r="A283" s="9"/>
      <c r="B283" s="9"/>
      <c r="C283" s="9"/>
      <c r="D283" s="9"/>
      <c r="E283" s="9"/>
      <c r="F283" s="9"/>
      <c r="G283" s="9"/>
      <c r="I283" s="9"/>
      <c r="J283" s="9"/>
    </row>
    <row r="284" spans="1:10">
      <c r="A284" s="9"/>
      <c r="B284" s="9"/>
      <c r="C284" s="9"/>
      <c r="D284" s="9"/>
      <c r="E284" s="9"/>
      <c r="F284" s="9"/>
      <c r="G284" s="9"/>
      <c r="I284" s="9"/>
      <c r="J284" s="9"/>
    </row>
    <row r="285" spans="1:10">
      <c r="A285" s="9"/>
      <c r="B285" s="9"/>
      <c r="C285" s="9"/>
      <c r="D285" s="9"/>
      <c r="E285" s="9"/>
      <c r="F285" s="9"/>
      <c r="G285" s="9"/>
      <c r="I285" s="9"/>
      <c r="J285" s="9"/>
    </row>
    <row r="286" spans="1:10">
      <c r="A286" s="9"/>
      <c r="B286" s="9"/>
      <c r="C286" s="9"/>
      <c r="D286" s="9"/>
      <c r="E286" s="9"/>
      <c r="F286" s="9"/>
      <c r="G286" s="9"/>
      <c r="I286" s="9"/>
      <c r="J286" s="9"/>
    </row>
    <row r="287" spans="1:10">
      <c r="A287" s="9"/>
      <c r="B287" s="9"/>
      <c r="C287" s="9"/>
      <c r="D287" s="9"/>
      <c r="E287" s="9"/>
      <c r="F287" s="9"/>
      <c r="G287" s="9"/>
      <c r="I287" s="9"/>
      <c r="J287" s="9"/>
    </row>
    <row r="288" spans="1:10">
      <c r="A288" s="9"/>
      <c r="B288" s="9"/>
      <c r="C288" s="9"/>
      <c r="D288" s="9"/>
      <c r="E288" s="9"/>
      <c r="F288" s="9"/>
      <c r="G288" s="9"/>
      <c r="I288" s="9"/>
      <c r="J288" s="9"/>
    </row>
    <row r="289" spans="1:10">
      <c r="A289" s="9"/>
      <c r="B289" s="9"/>
      <c r="C289" s="9"/>
      <c r="D289" s="9"/>
      <c r="E289" s="9"/>
      <c r="F289" s="9"/>
      <c r="G289" s="9"/>
      <c r="I289" s="9"/>
      <c r="J289" s="9"/>
    </row>
    <row r="290" spans="1:10">
      <c r="A290" s="9"/>
      <c r="B290" s="9"/>
      <c r="C290" s="9"/>
      <c r="D290" s="9"/>
      <c r="E290" s="9"/>
      <c r="F290" s="9"/>
      <c r="G290" s="9"/>
      <c r="I290" s="9"/>
      <c r="J290" s="9"/>
    </row>
    <row r="291" spans="1:10">
      <c r="A291" s="9"/>
      <c r="B291" s="9"/>
      <c r="C291" s="9"/>
      <c r="D291" s="9"/>
      <c r="E291" s="9"/>
      <c r="F291" s="9"/>
      <c r="G291" s="9"/>
      <c r="I291" s="9"/>
      <c r="J291" s="9"/>
    </row>
    <row r="292" spans="1:10">
      <c r="A292" s="9"/>
      <c r="B292" s="9"/>
      <c r="C292" s="9"/>
      <c r="D292" s="9"/>
      <c r="E292" s="9"/>
      <c r="F292" s="9"/>
      <c r="G292" s="9"/>
      <c r="I292" s="9"/>
      <c r="J292" s="9"/>
    </row>
    <row r="293" spans="1:10">
      <c r="A293" s="9"/>
      <c r="B293" s="9"/>
      <c r="C293" s="9"/>
      <c r="D293" s="9"/>
      <c r="E293" s="9"/>
      <c r="F293" s="9"/>
      <c r="G293" s="9"/>
      <c r="I293" s="9"/>
      <c r="J293" s="9"/>
    </row>
    <row r="294" spans="1:10">
      <c r="A294" s="9"/>
      <c r="B294" s="9"/>
      <c r="C294" s="9"/>
      <c r="D294" s="9"/>
      <c r="E294" s="9"/>
      <c r="F294" s="9"/>
      <c r="G294" s="9"/>
      <c r="I294" s="9"/>
      <c r="J294" s="9"/>
    </row>
    <row r="295" spans="1:10">
      <c r="A295" s="9"/>
      <c r="B295" s="9"/>
      <c r="C295" s="9"/>
      <c r="D295" s="9"/>
      <c r="E295" s="9"/>
      <c r="F295" s="9"/>
      <c r="G295" s="9"/>
      <c r="I295" s="9"/>
      <c r="J295" s="9"/>
    </row>
    <row r="296" spans="1:10">
      <c r="A296" s="9"/>
      <c r="B296" s="9"/>
      <c r="C296" s="9"/>
      <c r="D296" s="9"/>
      <c r="E296" s="9"/>
      <c r="F296" s="9"/>
      <c r="G296" s="9"/>
      <c r="I296" s="9"/>
      <c r="J296" s="9"/>
    </row>
    <row r="297" spans="1:10">
      <c r="A297" s="9"/>
      <c r="B297" s="9"/>
      <c r="C297" s="9"/>
      <c r="D297" s="9"/>
      <c r="E297" s="9"/>
      <c r="F297" s="9"/>
      <c r="G297" s="9"/>
      <c r="I297" s="9"/>
      <c r="J297" s="9"/>
    </row>
    <row r="298" spans="1:10">
      <c r="A298" s="9"/>
      <c r="B298" s="9"/>
      <c r="C298" s="9"/>
      <c r="D298" s="9"/>
      <c r="E298" s="9"/>
      <c r="F298" s="9"/>
      <c r="G298" s="9"/>
      <c r="I298" s="9"/>
      <c r="J298" s="9"/>
    </row>
    <row r="299" spans="1:10">
      <c r="A299" s="9"/>
      <c r="B299" s="9"/>
      <c r="C299" s="9"/>
      <c r="D299" s="9"/>
      <c r="E299" s="9"/>
      <c r="F299" s="9"/>
      <c r="G299" s="9"/>
      <c r="I299" s="9"/>
      <c r="J299" s="9"/>
    </row>
    <row r="300" spans="1:10">
      <c r="A300" s="9"/>
      <c r="B300" s="9"/>
      <c r="C300" s="9"/>
      <c r="D300" s="9"/>
      <c r="E300" s="9"/>
      <c r="F300" s="9"/>
      <c r="G300" s="9"/>
      <c r="I300" s="9"/>
      <c r="J300" s="9"/>
    </row>
    <row r="301" spans="1:10">
      <c r="A301" s="9"/>
      <c r="B301" s="9"/>
      <c r="C301" s="9"/>
      <c r="D301" s="9"/>
      <c r="E301" s="9"/>
      <c r="F301" s="9"/>
      <c r="G301" s="9"/>
      <c r="I301" s="9"/>
      <c r="J301" s="9"/>
    </row>
    <row r="302" spans="1:10">
      <c r="A302" s="9"/>
      <c r="B302" s="9"/>
      <c r="C302" s="9"/>
      <c r="D302" s="9"/>
      <c r="E302" s="9"/>
      <c r="F302" s="9"/>
      <c r="G302" s="9"/>
      <c r="I302" s="9"/>
      <c r="J302" s="9"/>
    </row>
    <row r="303" spans="1:10">
      <c r="A303" s="9"/>
      <c r="B303" s="9"/>
      <c r="C303" s="9"/>
      <c r="D303" s="9"/>
      <c r="E303" s="9"/>
      <c r="F303" s="9"/>
      <c r="G303" s="9"/>
      <c r="I303" s="9"/>
      <c r="J303" s="9"/>
    </row>
    <row r="304" spans="1:10">
      <c r="A304" s="9"/>
      <c r="B304" s="9"/>
      <c r="C304" s="9"/>
      <c r="D304" s="9"/>
      <c r="E304" s="9"/>
      <c r="F304" s="9"/>
      <c r="G304" s="9"/>
      <c r="I304" s="9"/>
      <c r="J304" s="9"/>
    </row>
    <row r="305" spans="1:10">
      <c r="A305" s="9"/>
      <c r="B305" s="9"/>
      <c r="C305" s="9"/>
      <c r="D305" s="9"/>
      <c r="E305" s="9"/>
      <c r="F305" s="9"/>
      <c r="G305" s="9"/>
      <c r="I305" s="9"/>
      <c r="J305" s="9"/>
    </row>
    <row r="306" spans="1:10">
      <c r="A306" s="9"/>
      <c r="B306" s="9"/>
      <c r="C306" s="9"/>
      <c r="D306" s="9"/>
      <c r="E306" s="9"/>
      <c r="F306" s="9"/>
      <c r="G306" s="9"/>
      <c r="I306" s="9"/>
      <c r="J306" s="9"/>
    </row>
    <row r="307" spans="1:10">
      <c r="A307" s="9"/>
      <c r="B307" s="9"/>
      <c r="C307" s="9"/>
      <c r="D307" s="9"/>
      <c r="E307" s="9"/>
      <c r="F307" s="9"/>
      <c r="G307" s="9"/>
      <c r="I307" s="9"/>
      <c r="J307" s="9"/>
    </row>
    <row r="308" spans="1:10">
      <c r="A308" s="9"/>
      <c r="B308" s="9"/>
      <c r="C308" s="9"/>
      <c r="D308" s="9"/>
      <c r="E308" s="9"/>
      <c r="F308" s="9"/>
      <c r="G308" s="9"/>
      <c r="I308" s="9"/>
      <c r="J308" s="9"/>
    </row>
    <row r="309" spans="1:10">
      <c r="A309" s="9"/>
      <c r="B309" s="9"/>
      <c r="C309" s="9"/>
      <c r="D309" s="9"/>
      <c r="E309" s="9"/>
      <c r="F309" s="9"/>
      <c r="G309" s="9"/>
      <c r="I309" s="9"/>
      <c r="J309" s="9"/>
    </row>
    <row r="310" spans="1:10">
      <c r="A310" s="9"/>
      <c r="B310" s="9"/>
      <c r="C310" s="9"/>
      <c r="D310" s="9"/>
      <c r="E310" s="9"/>
      <c r="F310" s="9"/>
      <c r="G310" s="9"/>
      <c r="I310" s="9"/>
      <c r="J310" s="9"/>
    </row>
    <row r="311" spans="1:10">
      <c r="A311" s="9"/>
      <c r="B311" s="9"/>
      <c r="C311" s="9"/>
      <c r="D311" s="9"/>
      <c r="E311" s="9"/>
      <c r="F311" s="9"/>
      <c r="G311" s="9"/>
      <c r="I311" s="9"/>
      <c r="J311" s="9"/>
    </row>
    <row r="312" spans="1:10">
      <c r="A312" s="9"/>
      <c r="B312" s="9"/>
      <c r="C312" s="9"/>
      <c r="D312" s="9"/>
      <c r="E312" s="9"/>
      <c r="F312" s="9"/>
      <c r="G312" s="9"/>
      <c r="I312" s="9"/>
      <c r="J312" s="9"/>
    </row>
    <row r="313" spans="1:10">
      <c r="A313" s="9"/>
      <c r="B313" s="9"/>
      <c r="C313" s="9"/>
      <c r="D313" s="9"/>
      <c r="E313" s="9"/>
      <c r="F313" s="9"/>
      <c r="G313" s="9"/>
      <c r="I313" s="9"/>
      <c r="J313" s="9"/>
    </row>
    <row r="314" spans="1:10">
      <c r="A314" s="9"/>
      <c r="B314" s="9"/>
      <c r="C314" s="9"/>
      <c r="D314" s="9"/>
      <c r="E314" s="9"/>
      <c r="F314" s="9"/>
      <c r="G314" s="9"/>
      <c r="I314" s="9"/>
      <c r="J314" s="9"/>
    </row>
    <row r="315" spans="1:10">
      <c r="A315" s="9"/>
      <c r="B315" s="9"/>
      <c r="C315" s="9"/>
      <c r="D315" s="9"/>
      <c r="E315" s="9"/>
      <c r="F315" s="9"/>
      <c r="G315" s="9"/>
      <c r="I315" s="9"/>
      <c r="J315" s="9"/>
    </row>
    <row r="316" spans="1:10">
      <c r="A316" s="9"/>
      <c r="B316" s="9"/>
      <c r="C316" s="9"/>
      <c r="D316" s="9"/>
      <c r="E316" s="9"/>
      <c r="F316" s="9"/>
      <c r="G316" s="9"/>
      <c r="I316" s="9"/>
      <c r="J316" s="9"/>
    </row>
    <row r="317" spans="1:10">
      <c r="A317" s="9"/>
      <c r="B317" s="9"/>
      <c r="C317" s="9"/>
      <c r="D317" s="9"/>
      <c r="E317" s="9"/>
      <c r="F317" s="9"/>
      <c r="G317" s="9"/>
      <c r="I317" s="9"/>
      <c r="J317" s="9"/>
    </row>
    <row r="318" spans="1:10">
      <c r="A318" s="9"/>
      <c r="B318" s="9"/>
      <c r="C318" s="9"/>
      <c r="D318" s="9"/>
      <c r="E318" s="9"/>
      <c r="F318" s="9"/>
      <c r="G318" s="9"/>
      <c r="I318" s="9"/>
      <c r="J318" s="9"/>
    </row>
    <row r="319" spans="1:10">
      <c r="A319" s="9"/>
      <c r="B319" s="9"/>
      <c r="C319" s="9"/>
      <c r="D319" s="9"/>
      <c r="E319" s="9"/>
      <c r="F319" s="9"/>
      <c r="G319" s="9"/>
      <c r="I319" s="9"/>
      <c r="J319" s="9"/>
    </row>
    <row r="320" spans="1:10">
      <c r="A320" s="9"/>
      <c r="B320" s="9"/>
      <c r="C320" s="9"/>
      <c r="D320" s="9"/>
      <c r="E320" s="9"/>
      <c r="F320" s="9"/>
      <c r="G320" s="9"/>
      <c r="I320" s="9"/>
      <c r="J320" s="9"/>
    </row>
    <row r="321" spans="1:10">
      <c r="A321" s="9"/>
      <c r="B321" s="9"/>
      <c r="C321" s="9"/>
      <c r="D321" s="9"/>
      <c r="E321" s="9"/>
      <c r="F321" s="9"/>
      <c r="G321" s="9"/>
      <c r="I321" s="9"/>
      <c r="J321" s="9"/>
    </row>
    <row r="322" spans="1:10">
      <c r="A322" s="9"/>
      <c r="B322" s="9"/>
      <c r="C322" s="9"/>
      <c r="D322" s="9"/>
      <c r="E322" s="9"/>
      <c r="F322" s="9"/>
      <c r="G322" s="9"/>
      <c r="I322" s="9"/>
      <c r="J322" s="9"/>
    </row>
    <row r="323" spans="1:10">
      <c r="A323" s="9"/>
      <c r="B323" s="9"/>
      <c r="C323" s="9"/>
      <c r="D323" s="9"/>
      <c r="E323" s="9"/>
      <c r="F323" s="9"/>
      <c r="G323" s="9"/>
      <c r="I323" s="9"/>
      <c r="J323" s="9"/>
    </row>
    <row r="324" spans="1:10">
      <c r="A324" s="9"/>
      <c r="B324" s="9"/>
      <c r="C324" s="9"/>
      <c r="D324" s="9"/>
      <c r="E324" s="9"/>
      <c r="F324" s="9"/>
      <c r="G324" s="9"/>
      <c r="I324" s="9"/>
      <c r="J324" s="9"/>
    </row>
    <row r="325" spans="1:10">
      <c r="A325" s="9"/>
      <c r="B325" s="9"/>
      <c r="C325" s="9"/>
      <c r="D325" s="9"/>
      <c r="E325" s="9"/>
      <c r="F325" s="9"/>
      <c r="G325" s="9"/>
      <c r="I325" s="9"/>
      <c r="J325" s="9"/>
    </row>
    <row r="326" spans="1:10">
      <c r="A326" s="9"/>
      <c r="B326" s="9"/>
      <c r="C326" s="9"/>
      <c r="D326" s="9"/>
      <c r="E326" s="9"/>
      <c r="F326" s="9"/>
      <c r="G326" s="9"/>
      <c r="I326" s="9"/>
      <c r="J326" s="9"/>
    </row>
    <row r="327" spans="1:10">
      <c r="A327" s="9"/>
      <c r="B327" s="9"/>
      <c r="C327" s="9"/>
      <c r="D327" s="9"/>
      <c r="E327" s="9"/>
      <c r="F327" s="9"/>
      <c r="G327" s="9"/>
      <c r="I327" s="9"/>
      <c r="J327" s="9"/>
    </row>
    <row r="328" spans="1:10">
      <c r="A328" s="9"/>
      <c r="B328" s="9"/>
      <c r="C328" s="9"/>
      <c r="D328" s="9"/>
      <c r="E328" s="9"/>
      <c r="F328" s="9"/>
      <c r="G328" s="9"/>
      <c r="I328" s="9"/>
      <c r="J328" s="9"/>
    </row>
    <row r="329" spans="1:10">
      <c r="A329" s="9"/>
      <c r="B329" s="9"/>
      <c r="C329" s="9"/>
      <c r="D329" s="9"/>
      <c r="E329" s="9"/>
      <c r="F329" s="9"/>
      <c r="G329" s="9"/>
      <c r="I329" s="9"/>
      <c r="J329" s="9"/>
    </row>
    <row r="330" spans="1:10">
      <c r="A330" s="9"/>
      <c r="B330" s="9"/>
      <c r="C330" s="9"/>
      <c r="D330" s="9"/>
      <c r="E330" s="9"/>
      <c r="F330" s="9"/>
      <c r="G330" s="9"/>
      <c r="I330" s="9"/>
      <c r="J330" s="9"/>
    </row>
    <row r="331" spans="1:10">
      <c r="A331" s="9"/>
      <c r="B331" s="9"/>
      <c r="C331" s="9"/>
      <c r="D331" s="9"/>
      <c r="E331" s="9"/>
      <c r="F331" s="9"/>
      <c r="G331" s="9"/>
      <c r="I331" s="9"/>
      <c r="J331" s="9"/>
    </row>
    <row r="332" spans="1:10">
      <c r="A332" s="9"/>
      <c r="B332" s="9"/>
      <c r="C332" s="9"/>
      <c r="D332" s="9"/>
      <c r="E332" s="9"/>
      <c r="F332" s="9"/>
      <c r="G332" s="9"/>
      <c r="I332" s="9"/>
      <c r="J332" s="9"/>
    </row>
    <row r="333" spans="1:10">
      <c r="A333" s="9"/>
      <c r="B333" s="9"/>
      <c r="C333" s="9"/>
      <c r="D333" s="9"/>
      <c r="E333" s="9"/>
      <c r="F333" s="9"/>
      <c r="G333" s="9"/>
      <c r="I333" s="9"/>
      <c r="J333" s="9"/>
    </row>
    <row r="334" spans="1:10">
      <c r="A334" s="9"/>
      <c r="B334" s="9"/>
      <c r="C334" s="9"/>
      <c r="D334" s="9"/>
      <c r="E334" s="9"/>
      <c r="F334" s="9"/>
      <c r="G334" s="9"/>
      <c r="I334" s="9"/>
      <c r="J334" s="9"/>
    </row>
    <row r="335" spans="1:10">
      <c r="A335" s="9"/>
      <c r="B335" s="9"/>
      <c r="C335" s="9"/>
      <c r="D335" s="9"/>
      <c r="E335" s="9"/>
      <c r="F335" s="9"/>
      <c r="G335" s="9"/>
      <c r="I335" s="9"/>
      <c r="J335" s="9"/>
    </row>
    <row r="336" spans="1:10">
      <c r="A336" s="9"/>
      <c r="B336" s="9"/>
      <c r="C336" s="9"/>
      <c r="D336" s="9"/>
      <c r="E336" s="9"/>
      <c r="F336" s="9"/>
      <c r="G336" s="9"/>
      <c r="I336" s="9"/>
      <c r="J336" s="9"/>
    </row>
    <row r="337" spans="1:10">
      <c r="A337" s="9"/>
      <c r="B337" s="9"/>
      <c r="C337" s="9"/>
      <c r="D337" s="9"/>
      <c r="E337" s="9"/>
      <c r="F337" s="9"/>
      <c r="G337" s="9"/>
      <c r="I337" s="9"/>
      <c r="J337" s="9"/>
    </row>
    <row r="338" spans="1:10">
      <c r="A338" s="9"/>
      <c r="B338" s="9"/>
      <c r="C338" s="9"/>
      <c r="D338" s="9"/>
      <c r="E338" s="9"/>
      <c r="F338" s="9"/>
      <c r="G338" s="9"/>
      <c r="I338" s="9"/>
      <c r="J338" s="9"/>
    </row>
    <row r="339" spans="1:10">
      <c r="A339" s="9"/>
      <c r="B339" s="9"/>
      <c r="C339" s="9"/>
      <c r="D339" s="9"/>
      <c r="E339" s="9"/>
      <c r="F339" s="9"/>
      <c r="G339" s="9"/>
      <c r="I339" s="9"/>
      <c r="J339" s="9"/>
    </row>
    <row r="340" spans="1:10">
      <c r="A340" s="9"/>
      <c r="B340" s="9"/>
      <c r="C340" s="9"/>
      <c r="D340" s="9"/>
      <c r="E340" s="9"/>
      <c r="F340" s="9"/>
      <c r="G340" s="9"/>
      <c r="I340" s="9"/>
      <c r="J340" s="9"/>
    </row>
    <row r="341" spans="1:10">
      <c r="A341" s="9"/>
      <c r="B341" s="9"/>
      <c r="C341" s="9"/>
      <c r="D341" s="9"/>
      <c r="E341" s="9"/>
      <c r="F341" s="9"/>
      <c r="G341" s="9"/>
      <c r="I341" s="9"/>
      <c r="J341" s="9"/>
    </row>
    <row r="342" spans="1:10">
      <c r="A342" s="9"/>
      <c r="B342" s="9"/>
      <c r="C342" s="9"/>
      <c r="D342" s="9"/>
      <c r="E342" s="9"/>
      <c r="F342" s="9"/>
      <c r="G342" s="9"/>
      <c r="I342" s="9"/>
      <c r="J342" s="9"/>
    </row>
    <row r="343" spans="1:10">
      <c r="A343" s="9"/>
      <c r="B343" s="9"/>
      <c r="C343" s="9"/>
      <c r="D343" s="9"/>
      <c r="E343" s="9"/>
      <c r="F343" s="9"/>
      <c r="G343" s="9"/>
      <c r="I343" s="9"/>
      <c r="J343" s="9"/>
    </row>
    <row r="344" spans="1:10">
      <c r="A344" s="9"/>
      <c r="B344" s="9"/>
      <c r="C344" s="9"/>
      <c r="D344" s="9"/>
      <c r="E344" s="9"/>
      <c r="F344" s="9"/>
      <c r="G344" s="9"/>
      <c r="I344" s="9"/>
      <c r="J344" s="9"/>
    </row>
    <row r="345" spans="1:10">
      <c r="A345" s="9"/>
      <c r="B345" s="9"/>
      <c r="C345" s="9"/>
      <c r="D345" s="9"/>
      <c r="E345" s="9"/>
      <c r="F345" s="9"/>
      <c r="G345" s="9"/>
      <c r="I345" s="9"/>
      <c r="J345" s="9"/>
    </row>
    <row r="346" spans="1:10">
      <c r="A346" s="9"/>
      <c r="B346" s="9"/>
      <c r="C346" s="9"/>
      <c r="D346" s="9"/>
      <c r="E346" s="9"/>
      <c r="F346" s="9"/>
      <c r="G346" s="9"/>
      <c r="I346" s="9"/>
      <c r="J346" s="9"/>
    </row>
    <row r="347" spans="1:10">
      <c r="A347" s="9"/>
      <c r="B347" s="9"/>
      <c r="C347" s="9"/>
      <c r="D347" s="9"/>
      <c r="E347" s="9"/>
      <c r="F347" s="9"/>
      <c r="G347" s="9"/>
      <c r="I347" s="9"/>
      <c r="J347" s="9"/>
    </row>
    <row r="348" spans="1:10">
      <c r="A348" s="9"/>
      <c r="B348" s="9"/>
      <c r="C348" s="9"/>
      <c r="D348" s="9"/>
      <c r="E348" s="9"/>
      <c r="F348" s="9"/>
      <c r="G348" s="9"/>
      <c r="I348" s="9"/>
      <c r="J348" s="9"/>
    </row>
    <row r="349" spans="1:10">
      <c r="A349" s="9"/>
      <c r="B349" s="9"/>
      <c r="C349" s="9"/>
      <c r="D349" s="9"/>
      <c r="E349" s="9"/>
      <c r="F349" s="9"/>
      <c r="G349" s="9"/>
      <c r="I349" s="9"/>
      <c r="J349" s="9"/>
    </row>
    <row r="350" spans="1:10">
      <c r="A350" s="9"/>
      <c r="B350" s="9"/>
      <c r="C350" s="9"/>
      <c r="D350" s="9"/>
      <c r="E350" s="9"/>
      <c r="F350" s="9"/>
      <c r="G350" s="9"/>
      <c r="I350" s="9"/>
      <c r="J350" s="9"/>
    </row>
    <row r="351" spans="1:10">
      <c r="A351" s="9"/>
      <c r="B351" s="9"/>
      <c r="C351" s="9"/>
      <c r="D351" s="9"/>
      <c r="E351" s="9"/>
      <c r="F351" s="9"/>
      <c r="G351" s="9"/>
      <c r="I351" s="9"/>
      <c r="J351" s="9"/>
    </row>
    <row r="352" spans="1:10">
      <c r="A352" s="9"/>
      <c r="B352" s="9"/>
      <c r="C352" s="9"/>
      <c r="D352" s="9"/>
      <c r="E352" s="9"/>
      <c r="F352" s="9"/>
      <c r="G352" s="9"/>
      <c r="I352" s="9"/>
      <c r="J352" s="9"/>
    </row>
    <row r="353" spans="1:10">
      <c r="A353" s="9"/>
      <c r="B353" s="9"/>
      <c r="C353" s="9"/>
      <c r="D353" s="9"/>
      <c r="E353" s="9"/>
      <c r="F353" s="9"/>
      <c r="G353" s="9"/>
      <c r="I353" s="9"/>
      <c r="J353" s="9"/>
    </row>
    <row r="354" spans="1:10">
      <c r="A354" s="9"/>
      <c r="B354" s="9"/>
      <c r="C354" s="9"/>
      <c r="D354" s="9"/>
      <c r="E354" s="9"/>
      <c r="F354" s="9"/>
      <c r="G354" s="9"/>
      <c r="I354" s="9"/>
      <c r="J354" s="9"/>
    </row>
    <row r="355" spans="1:10">
      <c r="A355" s="9"/>
      <c r="B355" s="9"/>
      <c r="C355" s="9"/>
      <c r="D355" s="9"/>
      <c r="E355" s="9"/>
      <c r="F355" s="9"/>
      <c r="G355" s="9"/>
      <c r="I355" s="9"/>
      <c r="J355" s="9"/>
    </row>
    <row r="356" spans="1:10">
      <c r="A356" s="9"/>
      <c r="B356" s="9"/>
      <c r="C356" s="9"/>
      <c r="D356" s="9"/>
      <c r="E356" s="9"/>
      <c r="F356" s="9"/>
      <c r="G356" s="9"/>
      <c r="I356" s="9"/>
      <c r="J356" s="9"/>
    </row>
    <row r="357" spans="1:10">
      <c r="A357" s="9"/>
      <c r="B357" s="9"/>
      <c r="C357" s="9"/>
      <c r="D357" s="9"/>
      <c r="E357" s="9"/>
      <c r="F357" s="9"/>
      <c r="G357" s="9"/>
      <c r="I357" s="9"/>
      <c r="J357" s="9"/>
    </row>
    <row r="358" spans="1:10">
      <c r="A358" s="9"/>
      <c r="B358" s="9"/>
      <c r="C358" s="9"/>
      <c r="D358" s="9"/>
      <c r="E358" s="9"/>
      <c r="F358" s="9"/>
      <c r="G358" s="9"/>
      <c r="I358" s="9"/>
      <c r="J358" s="9"/>
    </row>
    <row r="359" spans="1:10">
      <c r="A359" s="9"/>
      <c r="B359" s="9"/>
      <c r="C359" s="9"/>
      <c r="D359" s="9"/>
      <c r="E359" s="9"/>
      <c r="F359" s="9"/>
      <c r="G359" s="9"/>
      <c r="I359" s="9"/>
      <c r="J359" s="9"/>
    </row>
    <row r="360" spans="1:10">
      <c r="A360" s="9"/>
      <c r="B360" s="9"/>
      <c r="C360" s="9"/>
      <c r="D360" s="9"/>
      <c r="E360" s="9"/>
      <c r="F360" s="9"/>
      <c r="G360" s="9"/>
      <c r="I360" s="9"/>
      <c r="J360" s="9"/>
    </row>
    <row r="361" spans="1:10">
      <c r="A361" s="9"/>
      <c r="B361" s="9"/>
      <c r="C361" s="9"/>
      <c r="D361" s="9"/>
      <c r="E361" s="9"/>
      <c r="F361" s="9"/>
      <c r="G361" s="9"/>
      <c r="I361" s="9"/>
      <c r="J361" s="9"/>
    </row>
    <row r="362" spans="1:10">
      <c r="A362" s="9"/>
      <c r="B362" s="9"/>
      <c r="C362" s="9"/>
      <c r="D362" s="9"/>
      <c r="E362" s="9"/>
      <c r="F362" s="9"/>
      <c r="G362" s="9"/>
      <c r="I362" s="9"/>
      <c r="J362" s="9"/>
    </row>
    <row r="363" spans="1:10">
      <c r="A363" s="9"/>
      <c r="B363" s="9"/>
      <c r="C363" s="9"/>
      <c r="D363" s="9"/>
      <c r="E363" s="9"/>
      <c r="F363" s="9"/>
      <c r="G363" s="9"/>
      <c r="I363" s="9"/>
      <c r="J363" s="9"/>
    </row>
    <row r="364" spans="1:10">
      <c r="A364" s="9"/>
      <c r="B364" s="9"/>
      <c r="C364" s="9"/>
      <c r="D364" s="9"/>
      <c r="E364" s="9"/>
      <c r="F364" s="9"/>
      <c r="G364" s="9"/>
      <c r="I364" s="9"/>
      <c r="J364" s="9"/>
    </row>
    <row r="365" spans="1:10">
      <c r="A365" s="9"/>
      <c r="B365" s="9"/>
      <c r="C365" s="9"/>
      <c r="D365" s="9"/>
      <c r="E365" s="9"/>
      <c r="F365" s="9"/>
      <c r="G365" s="9"/>
      <c r="I365" s="9"/>
      <c r="J365" s="9"/>
    </row>
    <row r="366" spans="1:10">
      <c r="A366" s="9"/>
      <c r="B366" s="9"/>
      <c r="C366" s="9"/>
      <c r="D366" s="9"/>
      <c r="E366" s="9"/>
      <c r="F366" s="9"/>
      <c r="G366" s="9"/>
      <c r="I366" s="9"/>
      <c r="J366" s="9"/>
    </row>
    <row r="367" spans="1:10">
      <c r="A367" s="9"/>
      <c r="B367" s="9"/>
      <c r="C367" s="9"/>
      <c r="D367" s="9"/>
      <c r="E367" s="9"/>
      <c r="F367" s="9"/>
      <c r="G367" s="9"/>
      <c r="I367" s="9"/>
      <c r="J367" s="9"/>
    </row>
    <row r="368" spans="1:10">
      <c r="A368" s="9"/>
      <c r="B368" s="9"/>
      <c r="C368" s="9"/>
      <c r="D368" s="9"/>
      <c r="E368" s="9"/>
      <c r="F368" s="9"/>
      <c r="G368" s="9"/>
      <c r="I368" s="9"/>
      <c r="J368" s="9"/>
    </row>
    <row r="369" spans="1:10">
      <c r="A369" s="9"/>
      <c r="B369" s="9"/>
      <c r="C369" s="9"/>
      <c r="D369" s="9"/>
      <c r="E369" s="9"/>
      <c r="F369" s="9"/>
      <c r="G369" s="9"/>
      <c r="I369" s="9"/>
      <c r="J369" s="9"/>
    </row>
    <row r="370" spans="1:10">
      <c r="A370" s="9"/>
      <c r="B370" s="9"/>
      <c r="C370" s="9"/>
      <c r="D370" s="9"/>
      <c r="E370" s="9"/>
      <c r="F370" s="9"/>
      <c r="G370" s="9"/>
      <c r="I370" s="9"/>
      <c r="J370" s="9"/>
    </row>
    <row r="371" spans="1:10">
      <c r="A371" s="9"/>
      <c r="B371" s="9"/>
      <c r="C371" s="9"/>
      <c r="D371" s="9"/>
      <c r="E371" s="9"/>
      <c r="F371" s="9"/>
      <c r="G371" s="9"/>
      <c r="I371" s="9"/>
      <c r="J371" s="9"/>
    </row>
    <row r="372" spans="1:10">
      <c r="A372" s="9"/>
      <c r="B372" s="9"/>
      <c r="C372" s="9"/>
      <c r="D372" s="9"/>
      <c r="E372" s="9"/>
      <c r="F372" s="9"/>
      <c r="G372" s="9"/>
      <c r="I372" s="9"/>
      <c r="J372" s="9"/>
    </row>
    <row r="373" spans="1:10">
      <c r="A373" s="9"/>
      <c r="B373" s="9"/>
      <c r="C373" s="9"/>
      <c r="D373" s="9"/>
      <c r="E373" s="9"/>
      <c r="F373" s="9"/>
      <c r="G373" s="9"/>
      <c r="I373" s="9"/>
      <c r="J373" s="9"/>
    </row>
    <row r="374" spans="1:10">
      <c r="A374" s="9"/>
      <c r="B374" s="9"/>
      <c r="C374" s="9"/>
      <c r="D374" s="9"/>
      <c r="E374" s="9"/>
      <c r="F374" s="9"/>
      <c r="G374" s="9"/>
      <c r="I374" s="9"/>
      <c r="J374" s="9"/>
    </row>
    <row r="375" spans="1:10">
      <c r="A375" s="9"/>
      <c r="B375" s="9"/>
      <c r="C375" s="9"/>
      <c r="D375" s="9"/>
      <c r="E375" s="9"/>
      <c r="F375" s="9"/>
      <c r="G375" s="9"/>
      <c r="I375" s="9"/>
      <c r="J375" s="9"/>
    </row>
    <row r="376" spans="1:10">
      <c r="A376" s="9"/>
      <c r="B376" s="9"/>
      <c r="C376" s="9"/>
      <c r="D376" s="9"/>
      <c r="E376" s="9"/>
      <c r="F376" s="9"/>
      <c r="G376" s="9"/>
      <c r="I376" s="9"/>
      <c r="J376" s="9"/>
    </row>
    <row r="377" spans="1:10">
      <c r="A377" s="9"/>
      <c r="B377" s="9"/>
      <c r="C377" s="9"/>
      <c r="D377" s="9"/>
      <c r="E377" s="9"/>
      <c r="F377" s="9"/>
      <c r="G377" s="9"/>
      <c r="I377" s="9"/>
      <c r="J377" s="9"/>
    </row>
    <row r="378" spans="1:10">
      <c r="A378" s="9"/>
      <c r="B378" s="9"/>
      <c r="C378" s="9"/>
      <c r="D378" s="9"/>
      <c r="E378" s="9"/>
      <c r="F378" s="9"/>
      <c r="G378" s="9"/>
      <c r="I378" s="9"/>
      <c r="J378" s="9"/>
    </row>
    <row r="379" spans="1:10">
      <c r="A379" s="9"/>
      <c r="B379" s="9"/>
      <c r="C379" s="9"/>
      <c r="D379" s="9"/>
      <c r="E379" s="9"/>
      <c r="F379" s="9"/>
      <c r="G379" s="9"/>
      <c r="I379" s="9"/>
      <c r="J379" s="9"/>
    </row>
    <row r="380" spans="1:10">
      <c r="A380" s="9"/>
      <c r="B380" s="9"/>
      <c r="C380" s="9"/>
      <c r="D380" s="9"/>
      <c r="E380" s="9"/>
      <c r="F380" s="9"/>
      <c r="G380" s="9"/>
      <c r="I380" s="9"/>
      <c r="J380" s="9"/>
    </row>
    <row r="381" spans="1:10">
      <c r="A381" s="9"/>
      <c r="B381" s="9"/>
      <c r="C381" s="9"/>
      <c r="D381" s="9"/>
      <c r="E381" s="9"/>
      <c r="F381" s="9"/>
      <c r="G381" s="9"/>
      <c r="I381" s="9"/>
      <c r="J381" s="9"/>
    </row>
    <row r="382" spans="1:10">
      <c r="A382" s="9"/>
      <c r="B382" s="9"/>
      <c r="C382" s="9"/>
      <c r="D382" s="9"/>
      <c r="E382" s="9"/>
      <c r="F382" s="9"/>
      <c r="G382" s="9"/>
      <c r="I382" s="9"/>
      <c r="J382" s="9"/>
    </row>
    <row r="383" spans="1:10">
      <c r="A383" s="9"/>
      <c r="B383" s="9"/>
      <c r="C383" s="9"/>
      <c r="D383" s="9"/>
      <c r="E383" s="9"/>
      <c r="F383" s="9"/>
      <c r="G383" s="9"/>
      <c r="I383" s="9"/>
      <c r="J383" s="9"/>
    </row>
    <row r="384" spans="1:10">
      <c r="A384" s="9"/>
      <c r="B384" s="9"/>
      <c r="C384" s="9"/>
      <c r="D384" s="9"/>
      <c r="E384" s="9"/>
      <c r="F384" s="9"/>
      <c r="G384" s="9"/>
      <c r="I384" s="9"/>
      <c r="J384" s="9"/>
    </row>
    <row r="385" spans="1:10">
      <c r="A385" s="9"/>
      <c r="B385" s="9"/>
      <c r="C385" s="9"/>
      <c r="D385" s="9"/>
      <c r="E385" s="9"/>
      <c r="F385" s="9"/>
      <c r="G385" s="9"/>
      <c r="I385" s="9"/>
      <c r="J385" s="9"/>
    </row>
    <row r="386" spans="1:10">
      <c r="A386" s="9"/>
      <c r="B386" s="9"/>
      <c r="C386" s="9"/>
      <c r="D386" s="9"/>
      <c r="E386" s="9"/>
      <c r="F386" s="9"/>
      <c r="G386" s="9"/>
      <c r="I386" s="9"/>
      <c r="J386" s="9"/>
    </row>
    <row r="387" spans="1:10">
      <c r="A387" s="9"/>
      <c r="B387" s="9"/>
      <c r="C387" s="9"/>
      <c r="D387" s="9"/>
      <c r="E387" s="9"/>
      <c r="F387" s="9"/>
      <c r="G387" s="9"/>
      <c r="I387" s="9"/>
      <c r="J387" s="9"/>
    </row>
    <row r="388" spans="1:10">
      <c r="A388" s="9"/>
      <c r="B388" s="9"/>
      <c r="C388" s="9"/>
      <c r="D388" s="9"/>
      <c r="E388" s="9"/>
      <c r="F388" s="9"/>
      <c r="G388" s="9"/>
      <c r="I388" s="9"/>
      <c r="J388" s="9"/>
    </row>
    <row r="389" spans="1:10">
      <c r="A389" s="9"/>
      <c r="B389" s="9"/>
      <c r="C389" s="9"/>
      <c r="D389" s="9"/>
      <c r="E389" s="9"/>
      <c r="F389" s="9"/>
      <c r="G389" s="9"/>
      <c r="I389" s="9"/>
      <c r="J389" s="9"/>
    </row>
    <row r="390" spans="1:10">
      <c r="A390" s="9"/>
      <c r="B390" s="9"/>
      <c r="C390" s="9"/>
      <c r="D390" s="9"/>
      <c r="E390" s="9"/>
      <c r="F390" s="9"/>
      <c r="G390" s="9"/>
      <c r="I390" s="9"/>
      <c r="J390" s="9"/>
    </row>
    <row r="391" spans="1:10">
      <c r="A391" s="9"/>
      <c r="B391" s="9"/>
      <c r="C391" s="9"/>
      <c r="D391" s="9"/>
      <c r="E391" s="9"/>
      <c r="F391" s="9"/>
      <c r="G391" s="9"/>
      <c r="I391" s="9"/>
      <c r="J391" s="9"/>
    </row>
    <row r="392" spans="1:10">
      <c r="A392" s="9"/>
      <c r="B392" s="9"/>
      <c r="C392" s="9"/>
      <c r="D392" s="9"/>
      <c r="E392" s="9"/>
      <c r="F392" s="9"/>
      <c r="G392" s="9"/>
      <c r="I392" s="9"/>
      <c r="J392" s="9"/>
    </row>
    <row r="393" spans="1:10">
      <c r="A393" s="9"/>
      <c r="B393" s="9"/>
      <c r="C393" s="9"/>
      <c r="D393" s="9"/>
      <c r="E393" s="9"/>
      <c r="F393" s="9"/>
      <c r="G393" s="9"/>
      <c r="I393" s="9"/>
      <c r="J393" s="9"/>
    </row>
    <row r="394" spans="1:10">
      <c r="A394" s="9"/>
      <c r="B394" s="9"/>
      <c r="C394" s="9"/>
      <c r="D394" s="9"/>
      <c r="E394" s="9"/>
      <c r="F394" s="9"/>
      <c r="G394" s="9"/>
      <c r="I394" s="9"/>
      <c r="J394" s="9"/>
    </row>
    <row r="395" spans="1:10">
      <c r="A395" s="9"/>
      <c r="B395" s="9"/>
      <c r="C395" s="9"/>
      <c r="D395" s="9"/>
      <c r="E395" s="9"/>
      <c r="F395" s="9"/>
      <c r="G395" s="9"/>
      <c r="I395" s="9"/>
      <c r="J395" s="9"/>
    </row>
    <row r="396" spans="1:10">
      <c r="A396" s="9"/>
      <c r="B396" s="9"/>
      <c r="C396" s="9"/>
      <c r="D396" s="9"/>
      <c r="E396" s="9"/>
      <c r="F396" s="9"/>
      <c r="G396" s="9"/>
      <c r="I396" s="9"/>
      <c r="J396" s="9"/>
    </row>
    <row r="397" spans="1:10">
      <c r="A397" s="9"/>
      <c r="B397" s="9"/>
      <c r="C397" s="9"/>
      <c r="D397" s="9"/>
      <c r="E397" s="9"/>
      <c r="F397" s="9"/>
      <c r="G397" s="9"/>
      <c r="I397" s="9"/>
      <c r="J397" s="9"/>
    </row>
    <row r="398" spans="1:10">
      <c r="A398" s="9"/>
      <c r="B398" s="9"/>
      <c r="C398" s="9"/>
      <c r="D398" s="9"/>
      <c r="E398" s="9"/>
      <c r="F398" s="9"/>
      <c r="G398" s="9"/>
      <c r="I398" s="9"/>
      <c r="J398" s="9"/>
    </row>
    <row r="399" spans="1:10">
      <c r="A399" s="9"/>
      <c r="B399" s="9"/>
      <c r="C399" s="9"/>
      <c r="D399" s="9"/>
      <c r="E399" s="9"/>
      <c r="F399" s="9"/>
      <c r="G399" s="9"/>
      <c r="I399" s="9"/>
      <c r="J399" s="9"/>
    </row>
    <row r="400" spans="1:10">
      <c r="A400" s="9"/>
      <c r="B400" s="9"/>
      <c r="C400" s="9"/>
      <c r="D400" s="9"/>
      <c r="E400" s="9"/>
      <c r="F400" s="9"/>
      <c r="G400" s="9"/>
      <c r="I400" s="9"/>
      <c r="J400" s="9"/>
    </row>
    <row r="401" spans="1:10">
      <c r="A401" s="9"/>
      <c r="B401" s="9"/>
      <c r="C401" s="9"/>
      <c r="D401" s="9"/>
      <c r="E401" s="9"/>
      <c r="F401" s="9"/>
      <c r="G401" s="9"/>
      <c r="I401" s="9"/>
      <c r="J401" s="9"/>
    </row>
    <row r="402" spans="1:10">
      <c r="A402" s="9"/>
      <c r="B402" s="9"/>
      <c r="C402" s="9"/>
      <c r="D402" s="9"/>
      <c r="E402" s="9"/>
      <c r="F402" s="9"/>
      <c r="G402" s="9"/>
      <c r="I402" s="9"/>
      <c r="J402" s="9"/>
    </row>
    <row r="403" spans="1:10">
      <c r="A403" s="9"/>
      <c r="B403" s="9"/>
      <c r="C403" s="9"/>
      <c r="D403" s="9"/>
      <c r="E403" s="9"/>
      <c r="F403" s="9"/>
      <c r="G403" s="9"/>
      <c r="I403" s="9"/>
      <c r="J403" s="9"/>
    </row>
    <row r="404" spans="1:10">
      <c r="A404" s="9"/>
      <c r="B404" s="9"/>
      <c r="C404" s="9"/>
      <c r="D404" s="9"/>
      <c r="E404" s="9"/>
      <c r="F404" s="9"/>
      <c r="G404" s="9"/>
      <c r="I404" s="9"/>
      <c r="J404" s="9"/>
    </row>
    <row r="405" spans="1:10">
      <c r="A405" s="9"/>
      <c r="B405" s="9"/>
      <c r="C405" s="9"/>
      <c r="D405" s="9"/>
      <c r="E405" s="9"/>
      <c r="F405" s="9"/>
      <c r="G405" s="9"/>
      <c r="I405" s="9"/>
      <c r="J405" s="9"/>
    </row>
    <row r="406" spans="1:10">
      <c r="A406" s="9"/>
      <c r="B406" s="9"/>
      <c r="C406" s="9"/>
      <c r="D406" s="9"/>
      <c r="E406" s="9"/>
      <c r="F406" s="9"/>
      <c r="G406" s="9"/>
      <c r="I406" s="9"/>
      <c r="J406" s="9"/>
    </row>
    <row r="407" spans="1:10">
      <c r="A407" s="9"/>
      <c r="B407" s="9"/>
      <c r="C407" s="9"/>
      <c r="D407" s="9"/>
      <c r="E407" s="9"/>
      <c r="F407" s="9"/>
      <c r="G407" s="9"/>
      <c r="I407" s="9"/>
      <c r="J407" s="9"/>
    </row>
    <row r="408" spans="1:10">
      <c r="A408" s="9"/>
      <c r="B408" s="9"/>
      <c r="C408" s="9"/>
      <c r="D408" s="9"/>
      <c r="E408" s="9"/>
      <c r="F408" s="9"/>
      <c r="G408" s="9"/>
      <c r="I408" s="9"/>
      <c r="J408" s="9"/>
    </row>
    <row r="409" spans="1:10">
      <c r="A409" s="9"/>
      <c r="B409" s="9"/>
      <c r="C409" s="9"/>
      <c r="D409" s="9"/>
      <c r="E409" s="9"/>
      <c r="F409" s="9"/>
      <c r="G409" s="9"/>
      <c r="I409" s="9"/>
      <c r="J409" s="9"/>
    </row>
    <row r="410" spans="1:10">
      <c r="A410" s="9"/>
      <c r="B410" s="9"/>
      <c r="C410" s="9"/>
      <c r="D410" s="9"/>
      <c r="E410" s="9"/>
      <c r="F410" s="9"/>
      <c r="G410" s="9"/>
      <c r="I410" s="9"/>
      <c r="J410" s="9"/>
    </row>
    <row r="411" spans="1:10">
      <c r="A411" s="9"/>
      <c r="B411" s="9"/>
      <c r="C411" s="9"/>
      <c r="D411" s="9"/>
      <c r="E411" s="9"/>
      <c r="F411" s="9"/>
      <c r="G411" s="9"/>
      <c r="I411" s="9"/>
      <c r="J411" s="9"/>
    </row>
    <row r="412" spans="1:10">
      <c r="A412" s="9"/>
      <c r="B412" s="9"/>
      <c r="C412" s="9"/>
      <c r="D412" s="9"/>
      <c r="E412" s="9"/>
      <c r="F412" s="9"/>
      <c r="G412" s="9"/>
      <c r="I412" s="9"/>
      <c r="J412" s="9"/>
    </row>
    <row r="413" spans="1:10">
      <c r="A413" s="9"/>
      <c r="B413" s="9"/>
      <c r="C413" s="9"/>
      <c r="D413" s="9"/>
      <c r="E413" s="9"/>
      <c r="F413" s="9"/>
      <c r="G413" s="9"/>
      <c r="I413" s="9"/>
      <c r="J413" s="9"/>
    </row>
    <row r="414" spans="1:10">
      <c r="A414" s="9"/>
      <c r="B414" s="9"/>
      <c r="C414" s="9"/>
      <c r="D414" s="9"/>
      <c r="E414" s="9"/>
      <c r="F414" s="9"/>
      <c r="G414" s="9"/>
      <c r="I414" s="9"/>
      <c r="J414" s="9"/>
    </row>
    <row r="415" spans="1:10">
      <c r="A415" s="9"/>
      <c r="B415" s="9"/>
      <c r="C415" s="9"/>
      <c r="D415" s="9"/>
      <c r="E415" s="9"/>
      <c r="F415" s="9"/>
      <c r="G415" s="9"/>
      <c r="I415" s="9"/>
      <c r="J415" s="9"/>
    </row>
    <row r="416" spans="1:10">
      <c r="A416" s="9"/>
      <c r="B416" s="9"/>
      <c r="C416" s="9"/>
      <c r="D416" s="9"/>
      <c r="E416" s="9"/>
      <c r="F416" s="9"/>
      <c r="G416" s="9"/>
      <c r="I416" s="9"/>
      <c r="J416" s="9"/>
    </row>
    <row r="417" spans="1:10">
      <c r="A417" s="9"/>
      <c r="B417" s="9"/>
      <c r="C417" s="9"/>
      <c r="D417" s="9"/>
      <c r="E417" s="9"/>
      <c r="F417" s="9"/>
      <c r="G417" s="9"/>
      <c r="I417" s="9"/>
      <c r="J417" s="9"/>
    </row>
    <row r="418" spans="1:10">
      <c r="A418" s="9"/>
      <c r="B418" s="9"/>
      <c r="C418" s="9"/>
      <c r="D418" s="9"/>
      <c r="E418" s="9"/>
      <c r="F418" s="9"/>
      <c r="G418" s="9"/>
      <c r="I418" s="9"/>
      <c r="J418" s="9"/>
    </row>
    <row r="419" spans="1:10">
      <c r="A419" s="9"/>
      <c r="B419" s="9"/>
      <c r="C419" s="9"/>
      <c r="D419" s="9"/>
      <c r="E419" s="9"/>
      <c r="F419" s="9"/>
      <c r="G419" s="9"/>
      <c r="I419" s="9"/>
      <c r="J419" s="9"/>
    </row>
    <row r="420" spans="1:10">
      <c r="A420" s="9"/>
      <c r="B420" s="9"/>
      <c r="C420" s="9"/>
      <c r="D420" s="9"/>
      <c r="E420" s="9"/>
      <c r="F420" s="9"/>
      <c r="G420" s="9"/>
      <c r="I420" s="9"/>
      <c r="J420" s="9"/>
    </row>
    <row r="421" spans="1:10">
      <c r="A421" s="9"/>
      <c r="B421" s="9"/>
      <c r="C421" s="9"/>
      <c r="D421" s="9"/>
      <c r="E421" s="9"/>
      <c r="F421" s="9"/>
      <c r="G421" s="9"/>
      <c r="I421" s="9"/>
      <c r="J421" s="9"/>
    </row>
    <row r="422" spans="1:10">
      <c r="A422" s="9"/>
      <c r="B422" s="9"/>
      <c r="C422" s="9"/>
      <c r="D422" s="9"/>
      <c r="E422" s="9"/>
      <c r="F422" s="9"/>
      <c r="G422" s="9"/>
      <c r="I422" s="9"/>
      <c r="J422" s="9"/>
    </row>
    <row r="423" spans="1:10">
      <c r="A423" s="9"/>
      <c r="B423" s="9"/>
      <c r="C423" s="9"/>
      <c r="D423" s="9"/>
      <c r="E423" s="9"/>
      <c r="F423" s="9"/>
      <c r="G423" s="9"/>
      <c r="I423" s="9"/>
      <c r="J423" s="9"/>
    </row>
    <row r="424" spans="1:10">
      <c r="A424" s="9"/>
      <c r="B424" s="9"/>
      <c r="C424" s="9"/>
      <c r="D424" s="9"/>
      <c r="E424" s="9"/>
      <c r="F424" s="9"/>
      <c r="G424" s="9"/>
      <c r="I424" s="9"/>
      <c r="J424" s="9"/>
    </row>
    <row r="425" spans="1:10">
      <c r="A425" s="9"/>
      <c r="B425" s="9"/>
      <c r="C425" s="9"/>
      <c r="D425" s="9"/>
      <c r="E425" s="9"/>
      <c r="F425" s="9"/>
      <c r="G425" s="9"/>
      <c r="I425" s="9"/>
      <c r="J425" s="9"/>
    </row>
    <row r="426" spans="1:10">
      <c r="A426" s="9"/>
      <c r="B426" s="9"/>
      <c r="C426" s="9"/>
      <c r="D426" s="9"/>
      <c r="E426" s="9"/>
      <c r="F426" s="9"/>
      <c r="G426" s="9"/>
      <c r="I426" s="9"/>
      <c r="J426" s="9"/>
    </row>
    <row r="427" spans="1:10">
      <c r="A427" s="9"/>
      <c r="B427" s="9"/>
      <c r="C427" s="9"/>
      <c r="D427" s="9"/>
      <c r="E427" s="9"/>
      <c r="F427" s="9"/>
      <c r="G427" s="9"/>
      <c r="I427" s="9"/>
      <c r="J427" s="9"/>
    </row>
    <row r="428" spans="1:10">
      <c r="A428" s="9"/>
      <c r="B428" s="9"/>
      <c r="C428" s="9"/>
      <c r="D428" s="9"/>
      <c r="E428" s="9"/>
      <c r="F428" s="9"/>
      <c r="G428" s="9"/>
      <c r="I428" s="9"/>
      <c r="J428" s="9"/>
    </row>
    <row r="429" spans="1:10">
      <c r="A429" s="9"/>
      <c r="B429" s="9"/>
      <c r="C429" s="9"/>
      <c r="D429" s="9"/>
      <c r="E429" s="9"/>
      <c r="F429" s="9"/>
      <c r="G429" s="9"/>
      <c r="I429" s="9"/>
      <c r="J429" s="9"/>
    </row>
    <row r="430" spans="1:10">
      <c r="A430" s="9"/>
      <c r="B430" s="9"/>
      <c r="C430" s="9"/>
      <c r="D430" s="9"/>
      <c r="E430" s="9"/>
      <c r="F430" s="9"/>
      <c r="G430" s="9"/>
      <c r="I430" s="9"/>
      <c r="J430" s="9"/>
    </row>
    <row r="431" spans="1:10">
      <c r="A431" s="9"/>
      <c r="B431" s="9"/>
      <c r="C431" s="9"/>
      <c r="D431" s="9"/>
      <c r="E431" s="9"/>
      <c r="F431" s="9"/>
      <c r="G431" s="9"/>
      <c r="I431" s="9"/>
      <c r="J431" s="9"/>
    </row>
    <row r="432" spans="1:10">
      <c r="A432" s="9"/>
      <c r="B432" s="9"/>
      <c r="C432" s="9"/>
      <c r="D432" s="9"/>
      <c r="E432" s="9"/>
      <c r="F432" s="9"/>
      <c r="G432" s="9"/>
      <c r="I432" s="9"/>
      <c r="J432" s="9"/>
    </row>
    <row r="433" spans="1:10">
      <c r="A433" s="9"/>
      <c r="B433" s="9"/>
      <c r="C433" s="9"/>
      <c r="D433" s="9"/>
      <c r="E433" s="9"/>
      <c r="F433" s="9"/>
      <c r="G433" s="9"/>
      <c r="I433" s="9"/>
      <c r="J433" s="9"/>
    </row>
    <row r="434" spans="1:10">
      <c r="A434" s="9"/>
      <c r="B434" s="9"/>
      <c r="C434" s="9"/>
      <c r="D434" s="9"/>
      <c r="E434" s="9"/>
      <c r="F434" s="9"/>
      <c r="G434" s="9"/>
      <c r="I434" s="9"/>
      <c r="J434" s="9"/>
    </row>
    <row r="435" spans="1:10">
      <c r="A435" s="9"/>
      <c r="B435" s="9"/>
      <c r="C435" s="9"/>
      <c r="D435" s="9"/>
      <c r="E435" s="9"/>
      <c r="F435" s="9"/>
      <c r="G435" s="9"/>
      <c r="I435" s="9"/>
      <c r="J435" s="9"/>
    </row>
    <row r="436" spans="1:10">
      <c r="A436" s="9"/>
      <c r="B436" s="9"/>
      <c r="C436" s="9"/>
      <c r="D436" s="9"/>
      <c r="E436" s="9"/>
      <c r="F436" s="9"/>
      <c r="G436" s="9"/>
      <c r="I436" s="9"/>
      <c r="J436" s="9"/>
    </row>
    <row r="437" spans="1:10">
      <c r="A437" s="9"/>
      <c r="B437" s="9"/>
      <c r="C437" s="9"/>
      <c r="D437" s="9"/>
      <c r="E437" s="9"/>
      <c r="F437" s="9"/>
      <c r="G437" s="9"/>
      <c r="I437" s="9"/>
      <c r="J437" s="9"/>
    </row>
    <row r="438" spans="1:10">
      <c r="A438" s="9"/>
      <c r="B438" s="9"/>
      <c r="C438" s="9"/>
      <c r="D438" s="9"/>
      <c r="E438" s="9"/>
      <c r="F438" s="9"/>
      <c r="G438" s="9"/>
      <c r="I438" s="9"/>
      <c r="J438" s="9"/>
    </row>
    <row r="439" spans="1:10">
      <c r="A439" s="9"/>
      <c r="B439" s="9"/>
      <c r="C439" s="9"/>
      <c r="D439" s="9"/>
      <c r="E439" s="9"/>
      <c r="F439" s="9"/>
      <c r="G439" s="9"/>
      <c r="I439" s="9"/>
      <c r="J439" s="9"/>
    </row>
    <row r="440" spans="1:10">
      <c r="A440" s="9"/>
      <c r="B440" s="9"/>
      <c r="C440" s="9"/>
      <c r="D440" s="9"/>
      <c r="E440" s="9"/>
      <c r="F440" s="9"/>
      <c r="G440" s="9"/>
      <c r="I440" s="9"/>
      <c r="J440" s="9"/>
    </row>
    <row r="441" spans="1:10">
      <c r="A441" s="9"/>
      <c r="B441" s="9"/>
      <c r="C441" s="9"/>
      <c r="D441" s="9"/>
      <c r="E441" s="9"/>
      <c r="F441" s="9"/>
      <c r="G441" s="9"/>
      <c r="I441" s="9"/>
      <c r="J441" s="9"/>
    </row>
    <row r="442" spans="1:10">
      <c r="A442" s="9"/>
      <c r="B442" s="9"/>
      <c r="C442" s="9"/>
      <c r="D442" s="9"/>
      <c r="E442" s="9"/>
      <c r="F442" s="9"/>
      <c r="G442" s="9"/>
      <c r="I442" s="9"/>
      <c r="J442" s="9"/>
    </row>
    <row r="443" spans="1:10">
      <c r="A443" s="9"/>
      <c r="B443" s="9"/>
      <c r="C443" s="9"/>
      <c r="D443" s="9"/>
      <c r="E443" s="9"/>
      <c r="F443" s="9"/>
      <c r="G443" s="9"/>
      <c r="I443" s="9"/>
      <c r="J443" s="9"/>
    </row>
    <row r="444" spans="1:10">
      <c r="A444" s="9"/>
      <c r="B444" s="9"/>
      <c r="C444" s="9"/>
      <c r="D444" s="9"/>
      <c r="E444" s="9"/>
      <c r="F444" s="9"/>
      <c r="G444" s="9"/>
      <c r="I444" s="9"/>
      <c r="J444" s="9"/>
    </row>
    <row r="445" spans="1:10">
      <c r="A445" s="9"/>
      <c r="B445" s="9"/>
      <c r="C445" s="9"/>
      <c r="D445" s="9"/>
      <c r="E445" s="9"/>
      <c r="F445" s="9"/>
      <c r="G445" s="9"/>
      <c r="I445" s="9"/>
      <c r="J445" s="9"/>
    </row>
    <row r="446" spans="1:10">
      <c r="A446" s="9"/>
      <c r="B446" s="9"/>
      <c r="C446" s="9"/>
      <c r="D446" s="9"/>
      <c r="E446" s="9"/>
      <c r="F446" s="9"/>
      <c r="G446" s="9"/>
      <c r="I446" s="9"/>
      <c r="J446" s="9"/>
    </row>
    <row r="447" spans="1:10">
      <c r="A447" s="9"/>
      <c r="B447" s="9"/>
      <c r="C447" s="9"/>
      <c r="D447" s="9"/>
      <c r="E447" s="9"/>
      <c r="F447" s="9"/>
      <c r="G447" s="9"/>
      <c r="I447" s="9"/>
      <c r="J447" s="9"/>
    </row>
    <row r="448" spans="1:10">
      <c r="A448" s="9"/>
      <c r="B448" s="9"/>
      <c r="C448" s="9"/>
      <c r="D448" s="9"/>
      <c r="E448" s="9"/>
      <c r="F448" s="9"/>
      <c r="G448" s="9"/>
      <c r="I448" s="9"/>
      <c r="J448" s="9"/>
    </row>
    <row r="449" spans="1:10">
      <c r="A449" s="9"/>
      <c r="B449" s="9"/>
      <c r="C449" s="9"/>
      <c r="D449" s="9"/>
      <c r="E449" s="9"/>
      <c r="F449" s="9"/>
      <c r="G449" s="9"/>
      <c r="I449" s="9"/>
      <c r="J449" s="9"/>
    </row>
    <row r="450" spans="1:10">
      <c r="A450" s="9"/>
      <c r="B450" s="9"/>
      <c r="C450" s="9"/>
      <c r="D450" s="9"/>
      <c r="E450" s="9"/>
      <c r="F450" s="9"/>
      <c r="G450" s="9"/>
      <c r="I450" s="9"/>
      <c r="J450" s="9"/>
    </row>
    <row r="451" spans="1:10">
      <c r="A451" s="9"/>
      <c r="B451" s="9"/>
      <c r="C451" s="9"/>
      <c r="D451" s="9"/>
      <c r="E451" s="9"/>
      <c r="F451" s="9"/>
      <c r="G451" s="9"/>
      <c r="I451" s="9"/>
      <c r="J451" s="9"/>
    </row>
    <row r="452" spans="1:10">
      <c r="A452" s="9"/>
      <c r="B452" s="9"/>
      <c r="C452" s="9"/>
      <c r="D452" s="9"/>
      <c r="E452" s="9"/>
      <c r="F452" s="9"/>
      <c r="G452" s="9"/>
      <c r="I452" s="9"/>
      <c r="J452" s="9"/>
    </row>
    <row r="453" spans="1:10">
      <c r="A453" s="9"/>
      <c r="B453" s="9"/>
      <c r="C453" s="9"/>
      <c r="D453" s="9"/>
      <c r="E453" s="9"/>
      <c r="F453" s="9"/>
      <c r="G453" s="9"/>
      <c r="I453" s="9"/>
      <c r="J453" s="9"/>
    </row>
    <row r="454" spans="1:10">
      <c r="A454" s="9"/>
      <c r="B454" s="9"/>
      <c r="C454" s="9"/>
      <c r="D454" s="9"/>
      <c r="E454" s="9"/>
      <c r="F454" s="9"/>
      <c r="G454" s="9"/>
      <c r="I454" s="9"/>
      <c r="J454" s="9"/>
    </row>
    <row r="455" spans="1:10">
      <c r="A455" s="9"/>
      <c r="B455" s="9"/>
      <c r="C455" s="9"/>
      <c r="D455" s="9"/>
      <c r="E455" s="9"/>
      <c r="F455" s="9"/>
      <c r="G455" s="9"/>
      <c r="I455" s="9"/>
      <c r="J455" s="9"/>
    </row>
    <row r="456" spans="1:10">
      <c r="A456" s="9"/>
      <c r="B456" s="9"/>
      <c r="C456" s="9"/>
      <c r="D456" s="9"/>
      <c r="E456" s="9"/>
      <c r="F456" s="9"/>
      <c r="G456" s="9"/>
      <c r="I456" s="9"/>
      <c r="J456" s="9"/>
    </row>
    <row r="457" spans="1:10">
      <c r="A457" s="9"/>
      <c r="B457" s="9"/>
      <c r="C457" s="9"/>
      <c r="D457" s="9"/>
      <c r="E457" s="9"/>
      <c r="F457" s="9"/>
      <c r="G457" s="9"/>
      <c r="I457" s="9"/>
      <c r="J457" s="9"/>
    </row>
    <row r="458" spans="1:10">
      <c r="A458" s="9"/>
      <c r="B458" s="9"/>
      <c r="C458" s="9"/>
      <c r="D458" s="9"/>
      <c r="E458" s="9"/>
      <c r="F458" s="9"/>
      <c r="G458" s="9"/>
      <c r="I458" s="9"/>
      <c r="J458" s="9"/>
    </row>
    <row r="459" spans="1:10">
      <c r="A459" s="9"/>
      <c r="B459" s="9"/>
      <c r="C459" s="9"/>
      <c r="D459" s="9"/>
      <c r="E459" s="9"/>
      <c r="F459" s="9"/>
      <c r="G459" s="9"/>
      <c r="I459" s="9"/>
      <c r="J459" s="9"/>
    </row>
    <row r="460" spans="1:10">
      <c r="A460" s="9"/>
      <c r="B460" s="9"/>
      <c r="C460" s="9"/>
      <c r="D460" s="9"/>
      <c r="E460" s="9"/>
      <c r="F460" s="9"/>
      <c r="G460" s="9"/>
      <c r="I460" s="9"/>
      <c r="J460" s="9"/>
    </row>
    <row r="461" spans="1:10">
      <c r="A461" s="9"/>
      <c r="B461" s="9"/>
      <c r="C461" s="9"/>
      <c r="D461" s="9"/>
      <c r="E461" s="9"/>
      <c r="F461" s="9"/>
      <c r="G461" s="9"/>
      <c r="I461" s="9"/>
      <c r="J461" s="9"/>
    </row>
    <row r="462" spans="1:10">
      <c r="A462" s="9"/>
      <c r="B462" s="9"/>
      <c r="C462" s="9"/>
      <c r="D462" s="9"/>
      <c r="E462" s="9"/>
      <c r="F462" s="9"/>
      <c r="G462" s="9"/>
      <c r="I462" s="9"/>
      <c r="J462" s="9"/>
    </row>
    <row r="463" spans="1:10">
      <c r="A463" s="9"/>
      <c r="B463" s="9"/>
      <c r="C463" s="9"/>
      <c r="D463" s="9"/>
      <c r="E463" s="9"/>
      <c r="F463" s="9"/>
      <c r="G463" s="9"/>
      <c r="I463" s="9"/>
      <c r="J463" s="9"/>
    </row>
    <row r="464" spans="1:10">
      <c r="A464" s="9"/>
      <c r="B464" s="9"/>
      <c r="C464" s="9"/>
      <c r="D464" s="9"/>
      <c r="E464" s="9"/>
      <c r="F464" s="9"/>
      <c r="G464" s="9"/>
      <c r="I464" s="9"/>
      <c r="J464" s="9"/>
    </row>
    <row r="465" spans="1:10">
      <c r="A465" s="9"/>
      <c r="B465" s="9"/>
      <c r="C465" s="9"/>
      <c r="D465" s="9"/>
      <c r="E465" s="9"/>
      <c r="F465" s="9"/>
      <c r="G465" s="9"/>
      <c r="I465" s="9"/>
      <c r="J465" s="9"/>
    </row>
    <row r="466" spans="1:10">
      <c r="A466" s="9"/>
      <c r="B466" s="9"/>
      <c r="C466" s="9"/>
      <c r="D466" s="9"/>
      <c r="E466" s="9"/>
      <c r="F466" s="9"/>
      <c r="G466" s="9"/>
      <c r="I466" s="9"/>
      <c r="J466" s="9"/>
    </row>
    <row r="467" spans="1:10">
      <c r="A467" s="9"/>
      <c r="B467" s="9"/>
      <c r="C467" s="9"/>
      <c r="D467" s="9"/>
      <c r="E467" s="9"/>
      <c r="F467" s="9"/>
      <c r="G467" s="9"/>
      <c r="I467" s="9"/>
      <c r="J467" s="9"/>
    </row>
    <row r="468" spans="1:10">
      <c r="A468" s="9"/>
      <c r="B468" s="9"/>
      <c r="C468" s="9"/>
      <c r="D468" s="9"/>
      <c r="E468" s="9"/>
      <c r="F468" s="9"/>
      <c r="G468" s="9"/>
      <c r="I468" s="9"/>
      <c r="J468" s="9"/>
    </row>
    <row r="469" spans="1:10">
      <c r="A469" s="9"/>
      <c r="B469" s="9"/>
      <c r="C469" s="9"/>
      <c r="D469" s="9"/>
      <c r="E469" s="9"/>
      <c r="F469" s="9"/>
      <c r="G469" s="9"/>
      <c r="I469" s="9"/>
      <c r="J469" s="9"/>
    </row>
    <row r="470" spans="1:10">
      <c r="A470" s="9"/>
      <c r="B470" s="9"/>
      <c r="C470" s="9"/>
      <c r="D470" s="9"/>
      <c r="E470" s="9"/>
      <c r="F470" s="9"/>
      <c r="G470" s="9"/>
      <c r="I470" s="9"/>
      <c r="J470" s="9"/>
    </row>
    <row r="471" spans="1:10">
      <c r="A471" s="9"/>
      <c r="B471" s="9"/>
      <c r="C471" s="9"/>
      <c r="D471" s="9"/>
      <c r="E471" s="9"/>
      <c r="F471" s="9"/>
      <c r="G471" s="9"/>
      <c r="I471" s="9"/>
      <c r="J471" s="9"/>
    </row>
    <row r="472" spans="1:10">
      <c r="A472" s="9"/>
      <c r="B472" s="9"/>
      <c r="C472" s="9"/>
      <c r="D472" s="9"/>
      <c r="E472" s="9"/>
      <c r="F472" s="9"/>
      <c r="G472" s="9"/>
      <c r="I472" s="9"/>
      <c r="J472" s="9"/>
    </row>
    <row r="473" spans="1:10">
      <c r="A473" s="9"/>
      <c r="B473" s="9"/>
      <c r="C473" s="9"/>
      <c r="D473" s="9"/>
      <c r="E473" s="9"/>
      <c r="F473" s="9"/>
      <c r="G473" s="9"/>
      <c r="I473" s="9"/>
      <c r="J473" s="9"/>
    </row>
    <row r="474" spans="1:10">
      <c r="A474" s="9"/>
      <c r="B474" s="9"/>
      <c r="C474" s="9"/>
      <c r="D474" s="9"/>
      <c r="E474" s="9"/>
      <c r="F474" s="9"/>
      <c r="G474" s="9"/>
      <c r="I474" s="9"/>
      <c r="J474" s="9"/>
    </row>
    <row r="475" spans="1:10">
      <c r="A475" s="9"/>
      <c r="B475" s="9"/>
      <c r="C475" s="9"/>
      <c r="D475" s="9"/>
      <c r="E475" s="9"/>
      <c r="F475" s="9"/>
      <c r="G475" s="9"/>
      <c r="I475" s="9"/>
      <c r="J475" s="9"/>
    </row>
    <row r="476" spans="1:10">
      <c r="A476" s="9"/>
      <c r="B476" s="9"/>
      <c r="C476" s="9"/>
      <c r="D476" s="9"/>
      <c r="E476" s="9"/>
      <c r="F476" s="9"/>
      <c r="G476" s="9"/>
      <c r="I476" s="9"/>
      <c r="J476" s="9"/>
    </row>
    <row r="477" spans="1:10">
      <c r="A477" s="9"/>
      <c r="B477" s="9"/>
      <c r="C477" s="9"/>
      <c r="D477" s="9"/>
      <c r="E477" s="9"/>
      <c r="F477" s="9"/>
      <c r="G477" s="9"/>
      <c r="I477" s="9"/>
      <c r="J477" s="9"/>
    </row>
    <row r="478" spans="1:10">
      <c r="A478" s="9"/>
      <c r="B478" s="9"/>
      <c r="C478" s="9"/>
      <c r="D478" s="9"/>
      <c r="E478" s="9"/>
      <c r="F478" s="9"/>
      <c r="G478" s="9"/>
      <c r="I478" s="9"/>
      <c r="J478" s="9"/>
    </row>
    <row r="479" spans="1:10">
      <c r="A479" s="9"/>
      <c r="B479" s="9"/>
      <c r="C479" s="9"/>
      <c r="D479" s="9"/>
      <c r="E479" s="9"/>
      <c r="F479" s="9"/>
      <c r="G479" s="9"/>
      <c r="I479" s="9"/>
      <c r="J479" s="9"/>
    </row>
    <row r="480" spans="1:10">
      <c r="A480" s="9"/>
      <c r="B480" s="9"/>
      <c r="C480" s="9"/>
      <c r="D480" s="9"/>
      <c r="E480" s="9"/>
      <c r="F480" s="9"/>
      <c r="G480" s="9"/>
      <c r="I480" s="9"/>
      <c r="J480" s="9"/>
    </row>
    <row r="481" spans="1:10">
      <c r="A481" s="9"/>
      <c r="B481" s="9"/>
      <c r="C481" s="9"/>
      <c r="D481" s="9"/>
      <c r="E481" s="9"/>
      <c r="F481" s="9"/>
      <c r="G481" s="9"/>
      <c r="I481" s="9"/>
      <c r="J481" s="9"/>
    </row>
    <row r="482" spans="1:10">
      <c r="A482" s="9"/>
      <c r="B482" s="9"/>
      <c r="C482" s="9"/>
      <c r="D482" s="9"/>
      <c r="E482" s="9"/>
      <c r="F482" s="9"/>
      <c r="G482" s="9"/>
      <c r="I482" s="9"/>
      <c r="J482" s="9"/>
    </row>
    <row r="483" spans="1:10">
      <c r="A483" s="9"/>
      <c r="B483" s="9"/>
      <c r="C483" s="9"/>
      <c r="D483" s="9"/>
      <c r="E483" s="9"/>
      <c r="F483" s="9"/>
      <c r="G483" s="9"/>
      <c r="I483" s="9"/>
      <c r="J483" s="9"/>
    </row>
    <row r="484" spans="1:10">
      <c r="A484" s="9"/>
      <c r="B484" s="9"/>
      <c r="C484" s="9"/>
      <c r="D484" s="9"/>
      <c r="E484" s="9"/>
      <c r="F484" s="9"/>
      <c r="G484" s="9"/>
      <c r="I484" s="9"/>
      <c r="J484" s="9"/>
    </row>
    <row r="485" spans="1:10">
      <c r="A485" s="9"/>
      <c r="B485" s="9"/>
      <c r="C485" s="9"/>
      <c r="D485" s="9"/>
      <c r="E485" s="9"/>
      <c r="F485" s="9"/>
      <c r="G485" s="9"/>
      <c r="I485" s="9"/>
      <c r="J485" s="9"/>
    </row>
    <row r="486" spans="1:10">
      <c r="A486" s="9"/>
      <c r="B486" s="9"/>
      <c r="C486" s="9"/>
      <c r="D486" s="9"/>
      <c r="E486" s="9"/>
      <c r="F486" s="9"/>
      <c r="G486" s="9"/>
      <c r="I486" s="9"/>
      <c r="J486" s="9"/>
    </row>
    <row r="487" spans="1:10">
      <c r="A487" s="9"/>
      <c r="B487" s="9"/>
      <c r="C487" s="9"/>
      <c r="D487" s="9"/>
      <c r="E487" s="9"/>
      <c r="F487" s="9"/>
      <c r="G487" s="9"/>
      <c r="I487" s="9"/>
      <c r="J487" s="9"/>
    </row>
    <row r="488" spans="1:10">
      <c r="A488" s="9"/>
      <c r="B488" s="9"/>
      <c r="C488" s="9"/>
      <c r="D488" s="9"/>
      <c r="E488" s="9"/>
      <c r="F488" s="9"/>
      <c r="G488" s="9"/>
      <c r="I488" s="9"/>
      <c r="J488" s="9"/>
    </row>
    <row r="489" spans="1:10">
      <c r="A489" s="9"/>
      <c r="B489" s="9"/>
      <c r="C489" s="9"/>
      <c r="D489" s="9"/>
      <c r="E489" s="9"/>
      <c r="F489" s="9"/>
      <c r="G489" s="9"/>
      <c r="I489" s="9"/>
      <c r="J489" s="9"/>
    </row>
    <row r="490" spans="1:10">
      <c r="A490" s="9"/>
      <c r="B490" s="9"/>
      <c r="C490" s="9"/>
      <c r="D490" s="9"/>
      <c r="E490" s="9"/>
      <c r="F490" s="9"/>
      <c r="G490" s="9"/>
      <c r="I490" s="9"/>
      <c r="J490" s="9"/>
    </row>
    <row r="491" spans="1:10">
      <c r="A491" s="9"/>
      <c r="B491" s="9"/>
      <c r="C491" s="9"/>
      <c r="D491" s="9"/>
      <c r="E491" s="9"/>
      <c r="F491" s="9"/>
      <c r="G491" s="9"/>
      <c r="I491" s="9"/>
      <c r="J491" s="9"/>
    </row>
    <row r="492" spans="1:10">
      <c r="A492" s="9"/>
      <c r="B492" s="9"/>
      <c r="C492" s="9"/>
      <c r="D492" s="9"/>
      <c r="E492" s="9"/>
      <c r="F492" s="9"/>
      <c r="G492" s="9"/>
      <c r="I492" s="9"/>
      <c r="J492" s="9"/>
    </row>
    <row r="493" spans="1:10">
      <c r="A493" s="9"/>
      <c r="B493" s="9"/>
      <c r="C493" s="9"/>
      <c r="D493" s="9"/>
      <c r="E493" s="9"/>
      <c r="F493" s="9"/>
      <c r="G493" s="9"/>
      <c r="I493" s="9"/>
      <c r="J493" s="9"/>
    </row>
    <row r="494" spans="1:10">
      <c r="A494" s="9"/>
      <c r="B494" s="9"/>
      <c r="C494" s="9"/>
      <c r="D494" s="9"/>
      <c r="E494" s="9"/>
      <c r="F494" s="9"/>
      <c r="G494" s="9"/>
      <c r="I494" s="9"/>
      <c r="J494" s="9"/>
    </row>
    <row r="495" spans="1:10">
      <c r="A495" s="9"/>
      <c r="B495" s="9"/>
      <c r="C495" s="9"/>
      <c r="D495" s="9"/>
      <c r="E495" s="9"/>
      <c r="F495" s="9"/>
      <c r="G495" s="9"/>
      <c r="I495" s="9"/>
      <c r="J495" s="9"/>
    </row>
    <row r="496" spans="1:10">
      <c r="A496" s="9"/>
      <c r="B496" s="9"/>
      <c r="C496" s="9"/>
      <c r="D496" s="9"/>
      <c r="E496" s="9"/>
      <c r="F496" s="9"/>
      <c r="G496" s="9"/>
      <c r="I496" s="9"/>
      <c r="J496" s="9"/>
    </row>
    <row r="497" spans="1:10">
      <c r="A497" s="9"/>
      <c r="B497" s="9"/>
      <c r="C497" s="9"/>
      <c r="D497" s="9"/>
      <c r="E497" s="9"/>
      <c r="F497" s="9"/>
      <c r="G497" s="9"/>
      <c r="I497" s="9"/>
      <c r="J497" s="9"/>
    </row>
    <row r="498" spans="1:10">
      <c r="A498" s="9"/>
      <c r="B498" s="9"/>
      <c r="C498" s="9"/>
      <c r="D498" s="9"/>
      <c r="E498" s="9"/>
      <c r="F498" s="9"/>
      <c r="G498" s="9"/>
      <c r="I498" s="9"/>
      <c r="J498" s="9"/>
    </row>
    <row r="499" spans="1:10">
      <c r="A499" s="9"/>
      <c r="B499" s="9"/>
      <c r="C499" s="9"/>
      <c r="D499" s="9"/>
      <c r="E499" s="9"/>
      <c r="F499" s="9"/>
      <c r="G499" s="9"/>
      <c r="I499" s="9"/>
      <c r="J499" s="9"/>
    </row>
    <row r="500" spans="1:10">
      <c r="A500" s="9"/>
      <c r="B500" s="9"/>
      <c r="C500" s="9"/>
      <c r="D500" s="9"/>
      <c r="E500" s="9"/>
      <c r="F500" s="9"/>
      <c r="G500" s="9"/>
      <c r="I500" s="9"/>
      <c r="J500" s="9"/>
    </row>
    <row r="501" spans="1:10">
      <c r="A501" s="9"/>
      <c r="B501" s="9"/>
      <c r="C501" s="9"/>
      <c r="D501" s="9"/>
      <c r="E501" s="9"/>
      <c r="F501" s="9"/>
      <c r="G501" s="9"/>
      <c r="I501" s="9"/>
      <c r="J501" s="9"/>
    </row>
    <row r="502" spans="1:10">
      <c r="A502" s="9"/>
      <c r="B502" s="9"/>
      <c r="C502" s="9"/>
      <c r="D502" s="9"/>
      <c r="E502" s="9"/>
      <c r="F502" s="9"/>
      <c r="G502" s="9"/>
      <c r="I502" s="9"/>
      <c r="J502" s="9"/>
    </row>
    <row r="503" spans="1:10">
      <c r="A503" s="9"/>
      <c r="B503" s="9"/>
      <c r="C503" s="9"/>
      <c r="D503" s="9"/>
      <c r="E503" s="9"/>
      <c r="F503" s="9"/>
      <c r="G503" s="9"/>
      <c r="I503" s="9"/>
      <c r="J503" s="9"/>
    </row>
    <row r="504" spans="1:10">
      <c r="A504" s="9"/>
      <c r="B504" s="9"/>
      <c r="C504" s="9"/>
      <c r="D504" s="9"/>
      <c r="E504" s="9"/>
      <c r="F504" s="9"/>
      <c r="G504" s="9"/>
      <c r="I504" s="9"/>
      <c r="J504" s="9"/>
    </row>
    <row r="505" spans="1:10">
      <c r="A505" s="9"/>
      <c r="B505" s="9"/>
      <c r="C505" s="9"/>
      <c r="D505" s="9"/>
      <c r="E505" s="9"/>
      <c r="F505" s="9"/>
      <c r="G505" s="9"/>
      <c r="I505" s="9"/>
      <c r="J505" s="9"/>
    </row>
    <row r="506" spans="1:10">
      <c r="A506" s="9"/>
      <c r="B506" s="9"/>
      <c r="C506" s="9"/>
      <c r="D506" s="9"/>
      <c r="E506" s="9"/>
      <c r="F506" s="9"/>
      <c r="G506" s="9"/>
      <c r="I506" s="9"/>
      <c r="J506" s="9"/>
    </row>
    <row r="507" spans="1:10">
      <c r="A507" s="9"/>
      <c r="B507" s="9"/>
      <c r="C507" s="9"/>
      <c r="D507" s="9"/>
      <c r="E507" s="9"/>
      <c r="F507" s="9"/>
      <c r="G507" s="9"/>
      <c r="I507" s="9"/>
      <c r="J507" s="9"/>
    </row>
    <row r="508" spans="1:10">
      <c r="A508" s="9"/>
      <c r="B508" s="9"/>
      <c r="C508" s="9"/>
      <c r="D508" s="9"/>
      <c r="E508" s="9"/>
      <c r="F508" s="9"/>
      <c r="G508" s="9"/>
      <c r="I508" s="9"/>
      <c r="J508" s="9"/>
    </row>
    <row r="509" spans="1:10">
      <c r="A509" s="9"/>
      <c r="B509" s="9"/>
      <c r="C509" s="9"/>
      <c r="D509" s="9"/>
      <c r="E509" s="9"/>
      <c r="F509" s="9"/>
      <c r="G509" s="9"/>
      <c r="I509" s="9"/>
      <c r="J509" s="9"/>
    </row>
    <row r="510" spans="1:10">
      <c r="A510" s="9"/>
      <c r="B510" s="9"/>
      <c r="C510" s="9"/>
      <c r="D510" s="9"/>
      <c r="E510" s="9"/>
      <c r="F510" s="9"/>
      <c r="G510" s="9"/>
      <c r="I510" s="9"/>
      <c r="J510" s="9"/>
    </row>
    <row r="511" spans="1:10">
      <c r="A511" s="9"/>
      <c r="B511" s="9"/>
      <c r="C511" s="9"/>
      <c r="D511" s="9"/>
      <c r="E511" s="9"/>
      <c r="F511" s="9"/>
      <c r="G511" s="9"/>
      <c r="I511" s="9"/>
      <c r="J511" s="9"/>
    </row>
    <row r="512" spans="1:10">
      <c r="A512" s="9"/>
      <c r="B512" s="9"/>
      <c r="C512" s="9"/>
      <c r="D512" s="9"/>
      <c r="E512" s="9"/>
      <c r="F512" s="9"/>
      <c r="G512" s="9"/>
      <c r="I512" s="9"/>
      <c r="J512" s="9"/>
    </row>
    <row r="513" spans="1:10">
      <c r="A513" s="9"/>
      <c r="B513" s="9"/>
      <c r="C513" s="9"/>
      <c r="D513" s="9"/>
      <c r="E513" s="9"/>
      <c r="F513" s="9"/>
      <c r="G513" s="9"/>
      <c r="I513" s="9"/>
      <c r="J513" s="9"/>
    </row>
    <row r="514" spans="1:10">
      <c r="A514" s="9"/>
      <c r="B514" s="9"/>
      <c r="C514" s="9"/>
      <c r="D514" s="9"/>
      <c r="E514" s="9"/>
      <c r="F514" s="9"/>
      <c r="G514" s="9"/>
      <c r="I514" s="9"/>
      <c r="J514" s="9"/>
    </row>
    <row r="515" spans="1:10">
      <c r="A515" s="9"/>
      <c r="B515" s="9"/>
      <c r="C515" s="9"/>
      <c r="D515" s="9"/>
      <c r="E515" s="9"/>
      <c r="F515" s="9"/>
      <c r="G515" s="9"/>
      <c r="I515" s="9"/>
      <c r="J515" s="9"/>
    </row>
    <row r="516" spans="1:10">
      <c r="A516" s="9"/>
      <c r="B516" s="9"/>
      <c r="C516" s="9"/>
      <c r="D516" s="9"/>
      <c r="E516" s="9"/>
      <c r="F516" s="9"/>
      <c r="G516" s="9"/>
      <c r="I516" s="9"/>
      <c r="J516" s="9"/>
    </row>
    <row r="517" spans="1:10">
      <c r="A517" s="9"/>
      <c r="B517" s="9"/>
      <c r="C517" s="9"/>
      <c r="D517" s="9"/>
      <c r="E517" s="9"/>
      <c r="F517" s="9"/>
      <c r="G517" s="9"/>
      <c r="I517" s="9"/>
      <c r="J517" s="9"/>
    </row>
    <row r="518" spans="1:10">
      <c r="A518" s="9"/>
      <c r="B518" s="9"/>
      <c r="C518" s="9"/>
      <c r="D518" s="9"/>
      <c r="E518" s="9"/>
      <c r="F518" s="9"/>
      <c r="G518" s="9"/>
      <c r="I518" s="9"/>
      <c r="J518" s="9"/>
    </row>
    <row r="519" spans="1:10">
      <c r="A519" s="9"/>
      <c r="B519" s="9"/>
      <c r="C519" s="9"/>
      <c r="D519" s="9"/>
      <c r="E519" s="9"/>
      <c r="F519" s="9"/>
      <c r="G519" s="9"/>
      <c r="I519" s="9"/>
      <c r="J519" s="9"/>
    </row>
    <row r="520" spans="1:10">
      <c r="A520" s="9"/>
      <c r="B520" s="9"/>
      <c r="C520" s="9"/>
      <c r="D520" s="9"/>
      <c r="E520" s="9"/>
      <c r="F520" s="9"/>
      <c r="G520" s="9"/>
      <c r="I520" s="9"/>
      <c r="J520" s="9"/>
    </row>
    <row r="521" spans="1:10">
      <c r="A521" s="9"/>
      <c r="B521" s="9"/>
      <c r="C521" s="9"/>
      <c r="D521" s="9"/>
      <c r="E521" s="9"/>
      <c r="F521" s="9"/>
      <c r="G521" s="9"/>
      <c r="I521" s="9"/>
      <c r="J521" s="9"/>
    </row>
    <row r="522" spans="1:10">
      <c r="A522" s="9"/>
      <c r="B522" s="9"/>
      <c r="C522" s="9"/>
      <c r="D522" s="9"/>
      <c r="E522" s="9"/>
      <c r="F522" s="9"/>
      <c r="G522" s="9"/>
      <c r="I522" s="9"/>
      <c r="J522" s="9"/>
    </row>
    <row r="523" spans="1:10">
      <c r="A523" s="9"/>
      <c r="B523" s="9"/>
      <c r="C523" s="9"/>
      <c r="D523" s="9"/>
      <c r="E523" s="9"/>
      <c r="F523" s="9"/>
      <c r="G523" s="9"/>
      <c r="I523" s="9"/>
      <c r="J523" s="9"/>
    </row>
    <row r="524" spans="1:10">
      <c r="A524" s="9"/>
      <c r="B524" s="9"/>
      <c r="C524" s="9"/>
      <c r="D524" s="9"/>
      <c r="E524" s="9"/>
      <c r="F524" s="9"/>
      <c r="G524" s="9"/>
      <c r="I524" s="9"/>
      <c r="J524" s="9"/>
    </row>
    <row r="525" spans="1:10">
      <c r="A525" s="9"/>
      <c r="B525" s="9"/>
      <c r="C525" s="9"/>
      <c r="D525" s="9"/>
      <c r="E525" s="9"/>
      <c r="F525" s="9"/>
      <c r="G525" s="9"/>
      <c r="I525" s="9"/>
      <c r="J525" s="9"/>
    </row>
    <row r="526" spans="1:10">
      <c r="A526" s="9"/>
      <c r="B526" s="9"/>
      <c r="C526" s="9"/>
      <c r="D526" s="9"/>
      <c r="E526" s="9"/>
      <c r="F526" s="9"/>
      <c r="G526" s="9"/>
      <c r="I526" s="9"/>
      <c r="J526" s="9"/>
    </row>
    <row r="527" spans="1:10">
      <c r="A527" s="9"/>
      <c r="B527" s="9"/>
      <c r="C527" s="9"/>
      <c r="D527" s="9"/>
      <c r="E527" s="9"/>
      <c r="F527" s="9"/>
      <c r="G527" s="9"/>
      <c r="I527" s="9"/>
      <c r="J527" s="9"/>
    </row>
    <row r="528" spans="1:10">
      <c r="A528" s="9"/>
      <c r="B528" s="9"/>
      <c r="C528" s="9"/>
      <c r="D528" s="9"/>
      <c r="E528" s="9"/>
      <c r="F528" s="9"/>
      <c r="G528" s="9"/>
      <c r="I528" s="9"/>
      <c r="J528" s="9"/>
    </row>
    <row r="529" spans="1:10">
      <c r="A529" s="9"/>
      <c r="B529" s="9"/>
      <c r="C529" s="9"/>
      <c r="D529" s="9"/>
      <c r="E529" s="9"/>
      <c r="F529" s="9"/>
      <c r="G529" s="9"/>
      <c r="I529" s="9"/>
      <c r="J529" s="9"/>
    </row>
    <row r="530" spans="1:10">
      <c r="A530" s="9"/>
      <c r="B530" s="9"/>
      <c r="C530" s="9"/>
      <c r="D530" s="9"/>
      <c r="E530" s="9"/>
      <c r="F530" s="9"/>
      <c r="G530" s="9"/>
      <c r="I530" s="9"/>
      <c r="J530" s="9"/>
    </row>
    <row r="531" spans="1:10">
      <c r="A531" s="9"/>
      <c r="B531" s="9"/>
      <c r="C531" s="9"/>
      <c r="D531" s="9"/>
      <c r="E531" s="9"/>
      <c r="F531" s="9"/>
      <c r="G531" s="9"/>
      <c r="I531" s="9"/>
      <c r="J531" s="9"/>
    </row>
    <row r="532" spans="1:10">
      <c r="A532" s="9"/>
      <c r="B532" s="9"/>
      <c r="C532" s="9"/>
      <c r="D532" s="9"/>
      <c r="E532" s="9"/>
      <c r="F532" s="9"/>
      <c r="G532" s="9"/>
      <c r="I532" s="9"/>
      <c r="J532" s="9"/>
    </row>
    <row r="533" spans="1:10">
      <c r="A533" s="9"/>
      <c r="B533" s="9"/>
      <c r="C533" s="9"/>
      <c r="D533" s="9"/>
      <c r="E533" s="9"/>
      <c r="F533" s="9"/>
      <c r="G533" s="9"/>
      <c r="I533" s="9"/>
      <c r="J533" s="9"/>
    </row>
    <row r="534" spans="1:10">
      <c r="A534" s="9"/>
      <c r="B534" s="9"/>
      <c r="C534" s="9"/>
      <c r="D534" s="9"/>
      <c r="E534" s="9"/>
      <c r="F534" s="9"/>
      <c r="G534" s="9"/>
      <c r="I534" s="9"/>
      <c r="J534" s="9"/>
    </row>
    <row r="535" spans="1:10">
      <c r="A535" s="9"/>
      <c r="B535" s="9"/>
      <c r="C535" s="9"/>
      <c r="D535" s="9"/>
      <c r="E535" s="9"/>
      <c r="F535" s="9"/>
      <c r="G535" s="9"/>
      <c r="I535" s="9"/>
      <c r="J535" s="9"/>
    </row>
    <row r="536" spans="1:10">
      <c r="A536" s="9"/>
      <c r="B536" s="9"/>
      <c r="C536" s="9"/>
      <c r="D536" s="9"/>
      <c r="E536" s="9"/>
      <c r="F536" s="9"/>
      <c r="G536" s="9"/>
      <c r="I536" s="9"/>
      <c r="J536" s="9"/>
    </row>
    <row r="537" spans="1:10">
      <c r="A537" s="9"/>
      <c r="B537" s="9"/>
      <c r="C537" s="9"/>
      <c r="D537" s="9"/>
      <c r="E537" s="9"/>
      <c r="F537" s="9"/>
      <c r="G537" s="9"/>
      <c r="I537" s="9"/>
      <c r="J537" s="9"/>
    </row>
    <row r="538" spans="1:10">
      <c r="A538" s="9"/>
      <c r="B538" s="9"/>
      <c r="C538" s="9"/>
      <c r="D538" s="9"/>
      <c r="E538" s="9"/>
      <c r="F538" s="9"/>
      <c r="G538" s="9"/>
      <c r="I538" s="9"/>
      <c r="J538" s="9"/>
    </row>
    <row r="539" spans="1:10">
      <c r="A539" s="9"/>
      <c r="B539" s="9"/>
      <c r="C539" s="9"/>
      <c r="D539" s="9"/>
      <c r="E539" s="9"/>
      <c r="F539" s="9"/>
      <c r="G539" s="9"/>
      <c r="I539" s="9"/>
      <c r="J539" s="9"/>
    </row>
    <row r="540" spans="1:10">
      <c r="A540" s="9"/>
      <c r="B540" s="9"/>
      <c r="C540" s="9"/>
      <c r="D540" s="9"/>
      <c r="E540" s="9"/>
      <c r="F540" s="9"/>
      <c r="G540" s="9"/>
      <c r="I540" s="9"/>
      <c r="J540" s="9"/>
    </row>
    <row r="541" spans="1:10">
      <c r="A541" s="9"/>
      <c r="B541" s="9"/>
      <c r="C541" s="9"/>
      <c r="D541" s="9"/>
      <c r="E541" s="9"/>
      <c r="F541" s="9"/>
      <c r="G541" s="9"/>
      <c r="I541" s="9"/>
      <c r="J541" s="9"/>
    </row>
    <row r="542" spans="1:10">
      <c r="A542" s="9"/>
      <c r="B542" s="9"/>
      <c r="C542" s="9"/>
      <c r="D542" s="9"/>
      <c r="E542" s="9"/>
      <c r="F542" s="9"/>
      <c r="G542" s="9"/>
      <c r="I542" s="9"/>
      <c r="J542" s="9"/>
    </row>
    <row r="543" spans="1:10">
      <c r="A543" s="9"/>
      <c r="B543" s="9"/>
      <c r="C543" s="9"/>
      <c r="D543" s="9"/>
      <c r="E543" s="9"/>
      <c r="F543" s="9"/>
      <c r="G543" s="9"/>
      <c r="I543" s="9"/>
      <c r="J543" s="9"/>
    </row>
    <row r="544" spans="1:10">
      <c r="A544" s="9"/>
      <c r="B544" s="9"/>
      <c r="C544" s="9"/>
      <c r="D544" s="9"/>
      <c r="E544" s="9"/>
      <c r="F544" s="9"/>
      <c r="G544" s="9"/>
      <c r="I544" s="9"/>
      <c r="J544" s="9"/>
    </row>
    <row r="545" spans="1:10">
      <c r="A545" s="9"/>
      <c r="B545" s="9"/>
      <c r="C545" s="9"/>
      <c r="D545" s="9"/>
      <c r="E545" s="9"/>
      <c r="F545" s="9"/>
      <c r="G545" s="9"/>
      <c r="I545" s="9"/>
      <c r="J545" s="9"/>
    </row>
    <row r="546" spans="1:10">
      <c r="A546" s="9"/>
      <c r="B546" s="9"/>
      <c r="C546" s="9"/>
      <c r="D546" s="9"/>
      <c r="E546" s="9"/>
      <c r="F546" s="9"/>
      <c r="G546" s="9"/>
      <c r="I546" s="9"/>
      <c r="J546" s="9"/>
    </row>
    <row r="547" spans="1:10">
      <c r="A547" s="9"/>
      <c r="B547" s="9"/>
      <c r="C547" s="9"/>
      <c r="D547" s="9"/>
      <c r="E547" s="9"/>
      <c r="F547" s="9"/>
      <c r="G547" s="9"/>
      <c r="I547" s="9"/>
      <c r="J547" s="9"/>
    </row>
    <row r="548" spans="1:10">
      <c r="A548" s="9"/>
      <c r="B548" s="9"/>
      <c r="C548" s="9"/>
      <c r="D548" s="9"/>
      <c r="E548" s="9"/>
      <c r="F548" s="9"/>
      <c r="G548" s="9"/>
      <c r="I548" s="9"/>
      <c r="J548" s="9"/>
    </row>
    <row r="549" spans="1:10">
      <c r="A549" s="9"/>
      <c r="B549" s="9"/>
      <c r="C549" s="9"/>
      <c r="D549" s="9"/>
      <c r="E549" s="9"/>
      <c r="F549" s="9"/>
      <c r="G549" s="9"/>
      <c r="I549" s="9"/>
      <c r="J549" s="9"/>
    </row>
    <row r="550" spans="1:10">
      <c r="A550" s="9"/>
      <c r="B550" s="9"/>
      <c r="C550" s="9"/>
      <c r="D550" s="9"/>
      <c r="E550" s="9"/>
      <c r="F550" s="9"/>
      <c r="G550" s="9"/>
      <c r="I550" s="9"/>
      <c r="J550" s="9"/>
    </row>
    <row r="551" spans="1:10">
      <c r="A551" s="9"/>
      <c r="B551" s="9"/>
      <c r="C551" s="9"/>
      <c r="D551" s="9"/>
      <c r="E551" s="9"/>
      <c r="F551" s="9"/>
      <c r="G551" s="9"/>
      <c r="I551" s="9"/>
      <c r="J551" s="9"/>
    </row>
    <row r="552" spans="1:10">
      <c r="A552" s="9"/>
      <c r="B552" s="9"/>
      <c r="C552" s="9"/>
      <c r="D552" s="9"/>
      <c r="E552" s="9"/>
      <c r="F552" s="9"/>
      <c r="G552" s="9"/>
      <c r="I552" s="9"/>
      <c r="J552" s="9"/>
    </row>
    <row r="553" spans="1:10">
      <c r="A553" s="9"/>
      <c r="B553" s="9"/>
      <c r="C553" s="9"/>
      <c r="D553" s="9"/>
      <c r="E553" s="9"/>
      <c r="F553" s="9"/>
      <c r="G553" s="9"/>
      <c r="I553" s="9"/>
      <c r="J553" s="9"/>
    </row>
    <row r="554" spans="1:10">
      <c r="A554" s="9"/>
      <c r="B554" s="9"/>
      <c r="C554" s="9"/>
      <c r="D554" s="9"/>
      <c r="E554" s="9"/>
      <c r="F554" s="9"/>
      <c r="G554" s="9"/>
      <c r="I554" s="9"/>
      <c r="J554" s="9"/>
    </row>
    <row r="555" spans="1:10">
      <c r="A555" s="9"/>
      <c r="B555" s="9"/>
      <c r="C555" s="9"/>
      <c r="D555" s="9"/>
      <c r="E555" s="9"/>
      <c r="F555" s="9"/>
      <c r="G555" s="9"/>
      <c r="I555" s="9"/>
      <c r="J555" s="9"/>
    </row>
    <row r="556" spans="1:10">
      <c r="A556" s="9"/>
      <c r="B556" s="9"/>
      <c r="C556" s="9"/>
      <c r="D556" s="9"/>
      <c r="E556" s="9"/>
      <c r="F556" s="9"/>
      <c r="G556" s="9"/>
      <c r="I556" s="9"/>
      <c r="J556" s="9"/>
    </row>
    <row r="557" spans="1:10">
      <c r="A557" s="9"/>
      <c r="B557" s="9"/>
      <c r="C557" s="9"/>
      <c r="D557" s="9"/>
      <c r="E557" s="9"/>
      <c r="F557" s="9"/>
      <c r="G557" s="9"/>
      <c r="I557" s="9"/>
      <c r="J557" s="9"/>
    </row>
    <row r="558" spans="1:10">
      <c r="A558" s="9"/>
      <c r="B558" s="9"/>
      <c r="C558" s="9"/>
      <c r="D558" s="9"/>
      <c r="E558" s="9"/>
      <c r="F558" s="9"/>
      <c r="G558" s="9"/>
      <c r="I558" s="9"/>
      <c r="J558" s="9"/>
    </row>
    <row r="559" spans="1:10">
      <c r="A559" s="9"/>
      <c r="B559" s="9"/>
      <c r="C559" s="9"/>
      <c r="D559" s="9"/>
      <c r="E559" s="9"/>
      <c r="F559" s="9"/>
      <c r="G559" s="9"/>
      <c r="I559" s="9"/>
      <c r="J559" s="9"/>
    </row>
    <row r="560" spans="1:10">
      <c r="A560" s="9"/>
      <c r="B560" s="9"/>
      <c r="C560" s="9"/>
      <c r="D560" s="9"/>
      <c r="E560" s="9"/>
      <c r="F560" s="9"/>
      <c r="G560" s="9"/>
      <c r="I560" s="9"/>
      <c r="J560" s="9"/>
    </row>
    <row r="561" spans="1:10">
      <c r="A561" s="9"/>
      <c r="B561" s="9"/>
      <c r="C561" s="9"/>
      <c r="D561" s="9"/>
      <c r="E561" s="9"/>
      <c r="F561" s="9"/>
      <c r="G561" s="9"/>
      <c r="I561" s="9"/>
      <c r="J561" s="9"/>
    </row>
    <row r="562" spans="1:10">
      <c r="A562" s="9"/>
      <c r="B562" s="9"/>
      <c r="C562" s="9"/>
      <c r="D562" s="9"/>
      <c r="E562" s="9"/>
      <c r="F562" s="9"/>
      <c r="G562" s="9"/>
      <c r="I562" s="9"/>
      <c r="J562" s="9"/>
    </row>
    <row r="563" spans="1:10">
      <c r="A563" s="9"/>
      <c r="B563" s="9"/>
      <c r="C563" s="9"/>
      <c r="D563" s="9"/>
      <c r="E563" s="9"/>
      <c r="F563" s="9"/>
      <c r="G563" s="9"/>
      <c r="I563" s="9"/>
      <c r="J563" s="9"/>
    </row>
    <row r="564" spans="1:10">
      <c r="A564" s="9"/>
      <c r="B564" s="9"/>
      <c r="C564" s="9"/>
      <c r="D564" s="9"/>
      <c r="E564" s="9"/>
      <c r="F564" s="9"/>
      <c r="G564" s="9"/>
      <c r="I564" s="9"/>
      <c r="J564" s="9"/>
    </row>
    <row r="565" spans="1:10">
      <c r="A565" s="9"/>
      <c r="B565" s="9"/>
      <c r="C565" s="9"/>
      <c r="D565" s="9"/>
      <c r="E565" s="9"/>
      <c r="F565" s="9"/>
      <c r="G565" s="9"/>
      <c r="I565" s="9"/>
      <c r="J565" s="9"/>
    </row>
    <row r="566" spans="1:10">
      <c r="A566" s="9"/>
      <c r="B566" s="9"/>
      <c r="C566" s="9"/>
      <c r="D566" s="9"/>
      <c r="E566" s="9"/>
      <c r="F566" s="9"/>
      <c r="G566" s="9"/>
      <c r="I566" s="9"/>
      <c r="J566" s="9"/>
    </row>
    <row r="567" spans="1:10">
      <c r="A567" s="9"/>
      <c r="B567" s="9"/>
      <c r="C567" s="9"/>
      <c r="D567" s="9"/>
      <c r="E567" s="9"/>
      <c r="F567" s="9"/>
      <c r="G567" s="9"/>
      <c r="I567" s="9"/>
      <c r="J567" s="9"/>
    </row>
    <row r="568" spans="1:10">
      <c r="A568" s="9"/>
      <c r="B568" s="9"/>
      <c r="C568" s="9"/>
      <c r="D568" s="9"/>
      <c r="E568" s="9"/>
      <c r="F568" s="9"/>
      <c r="G568" s="9"/>
      <c r="I568" s="9"/>
      <c r="J568" s="9"/>
    </row>
    <row r="569" spans="1:10">
      <c r="A569" s="9"/>
      <c r="B569" s="9"/>
      <c r="C569" s="9"/>
      <c r="D569" s="9"/>
      <c r="E569" s="9"/>
      <c r="F569" s="9"/>
      <c r="G569" s="9"/>
      <c r="I569" s="9"/>
      <c r="J569" s="9"/>
    </row>
    <row r="570" spans="1:10">
      <c r="A570" s="9"/>
      <c r="B570" s="9"/>
      <c r="C570" s="9"/>
      <c r="D570" s="9"/>
      <c r="E570" s="9"/>
      <c r="F570" s="9"/>
      <c r="G570" s="9"/>
      <c r="I570" s="9"/>
      <c r="J570" s="9"/>
    </row>
    <row r="571" spans="1:10">
      <c r="A571" s="9"/>
      <c r="B571" s="9"/>
      <c r="C571" s="9"/>
      <c r="D571" s="9"/>
      <c r="E571" s="9"/>
      <c r="F571" s="9"/>
      <c r="G571" s="9"/>
      <c r="I571" s="9"/>
      <c r="J571" s="9"/>
    </row>
    <row r="572" spans="1:10">
      <c r="A572" s="9"/>
      <c r="B572" s="9"/>
      <c r="C572" s="9"/>
      <c r="D572" s="9"/>
      <c r="E572" s="9"/>
      <c r="F572" s="9"/>
      <c r="G572" s="9"/>
      <c r="I572" s="9"/>
      <c r="J572" s="9"/>
    </row>
    <row r="573" spans="1:10">
      <c r="A573" s="9"/>
      <c r="B573" s="9"/>
      <c r="C573" s="9"/>
      <c r="D573" s="9"/>
      <c r="E573" s="9"/>
      <c r="F573" s="9"/>
      <c r="G573" s="9"/>
      <c r="I573" s="9"/>
      <c r="J573" s="9"/>
    </row>
    <row r="574" spans="1:10">
      <c r="A574" s="9"/>
      <c r="B574" s="9"/>
      <c r="C574" s="9"/>
      <c r="D574" s="9"/>
      <c r="E574" s="9"/>
      <c r="F574" s="9"/>
      <c r="G574" s="9"/>
      <c r="I574" s="9"/>
      <c r="J574" s="9"/>
    </row>
    <row r="575" spans="1:10">
      <c r="A575" s="9"/>
      <c r="B575" s="9"/>
      <c r="C575" s="9"/>
      <c r="D575" s="9"/>
      <c r="E575" s="9"/>
      <c r="F575" s="9"/>
      <c r="G575" s="9"/>
      <c r="I575" s="9"/>
      <c r="J575" s="9"/>
    </row>
    <row r="576" spans="1:10">
      <c r="A576" s="9"/>
      <c r="B576" s="9"/>
      <c r="C576" s="9"/>
      <c r="D576" s="9"/>
      <c r="E576" s="9"/>
      <c r="F576" s="9"/>
      <c r="G576" s="9"/>
      <c r="I576" s="9"/>
      <c r="J576" s="9"/>
    </row>
    <row r="577" spans="1:10">
      <c r="A577" s="9"/>
      <c r="B577" s="9"/>
      <c r="C577" s="9"/>
      <c r="D577" s="9"/>
      <c r="E577" s="9"/>
      <c r="F577" s="9"/>
      <c r="G577" s="9"/>
      <c r="I577" s="9"/>
      <c r="J577" s="9"/>
    </row>
    <row r="578" spans="1:10">
      <c r="A578" s="9"/>
      <c r="B578" s="9"/>
      <c r="C578" s="9"/>
      <c r="D578" s="9"/>
      <c r="E578" s="9"/>
      <c r="F578" s="9"/>
      <c r="G578" s="9"/>
      <c r="I578" s="9"/>
      <c r="J578" s="9"/>
    </row>
    <row r="579" spans="1:10">
      <c r="A579" s="9"/>
      <c r="B579" s="9"/>
      <c r="C579" s="9"/>
      <c r="D579" s="9"/>
      <c r="E579" s="9"/>
      <c r="F579" s="9"/>
      <c r="G579" s="9"/>
      <c r="I579" s="9"/>
      <c r="J579" s="9"/>
    </row>
    <row r="580" spans="1:10">
      <c r="A580" s="9"/>
      <c r="B580" s="9"/>
      <c r="C580" s="9"/>
      <c r="D580" s="9"/>
      <c r="E580" s="9"/>
      <c r="F580" s="9"/>
      <c r="G580" s="9"/>
      <c r="I580" s="9"/>
      <c r="J580" s="9"/>
    </row>
    <row r="581" spans="1:10">
      <c r="A581" s="9"/>
      <c r="B581" s="9"/>
      <c r="C581" s="9"/>
      <c r="D581" s="9"/>
      <c r="E581" s="9"/>
      <c r="F581" s="9"/>
      <c r="G581" s="9"/>
      <c r="I581" s="9"/>
      <c r="J581" s="9"/>
    </row>
    <row r="582" spans="1:10">
      <c r="A582" s="9"/>
      <c r="B582" s="9"/>
      <c r="C582" s="9"/>
      <c r="D582" s="9"/>
      <c r="E582" s="9"/>
      <c r="F582" s="9"/>
      <c r="G582" s="9"/>
      <c r="I582" s="9"/>
      <c r="J582" s="9"/>
    </row>
    <row r="583" spans="1:10">
      <c r="A583" s="9"/>
      <c r="B583" s="9"/>
      <c r="C583" s="9"/>
      <c r="D583" s="9"/>
      <c r="E583" s="9"/>
      <c r="F583" s="9"/>
      <c r="G583" s="9"/>
      <c r="I583" s="9"/>
      <c r="J583" s="9"/>
    </row>
    <row r="584" spans="1:10">
      <c r="A584" s="9"/>
      <c r="B584" s="9"/>
      <c r="C584" s="9"/>
      <c r="D584" s="9"/>
      <c r="E584" s="9"/>
      <c r="F584" s="9"/>
      <c r="G584" s="9"/>
      <c r="I584" s="9"/>
      <c r="J584" s="9"/>
    </row>
    <row r="585" spans="1:10">
      <c r="A585" s="9"/>
      <c r="B585" s="9"/>
      <c r="C585" s="9"/>
      <c r="D585" s="9"/>
      <c r="E585" s="9"/>
      <c r="F585" s="9"/>
      <c r="G585" s="9"/>
      <c r="I585" s="9"/>
      <c r="J585" s="9"/>
    </row>
    <row r="586" spans="1:10">
      <c r="A586" s="9"/>
      <c r="B586" s="9"/>
      <c r="C586" s="9"/>
      <c r="D586" s="9"/>
      <c r="E586" s="9"/>
      <c r="F586" s="9"/>
      <c r="G586" s="9"/>
      <c r="I586" s="9"/>
      <c r="J586" s="9"/>
    </row>
    <row r="587" spans="1:10">
      <c r="A587" s="9"/>
      <c r="B587" s="9"/>
      <c r="C587" s="9"/>
      <c r="D587" s="9"/>
      <c r="E587" s="9"/>
      <c r="F587" s="9"/>
      <c r="G587" s="9"/>
      <c r="I587" s="9"/>
      <c r="J587" s="9"/>
    </row>
    <row r="588" spans="1:10">
      <c r="A588" s="9"/>
      <c r="B588" s="9"/>
      <c r="C588" s="9"/>
      <c r="D588" s="9"/>
      <c r="E588" s="9"/>
      <c r="F588" s="9"/>
      <c r="G588" s="9"/>
      <c r="I588" s="9"/>
      <c r="J588" s="9"/>
    </row>
    <row r="589" spans="1:10">
      <c r="A589" s="9"/>
      <c r="B589" s="9"/>
      <c r="C589" s="9"/>
      <c r="D589" s="9"/>
      <c r="E589" s="9"/>
      <c r="F589" s="9"/>
      <c r="G589" s="9"/>
      <c r="I589" s="9"/>
      <c r="J589" s="9"/>
    </row>
    <row r="590" spans="1:10">
      <c r="A590" s="9"/>
      <c r="B590" s="9"/>
      <c r="C590" s="9"/>
      <c r="D590" s="9"/>
      <c r="E590" s="9"/>
      <c r="F590" s="9"/>
      <c r="G590" s="9"/>
      <c r="I590" s="9"/>
      <c r="J590" s="9"/>
    </row>
    <row r="591" spans="1:10">
      <c r="A591" s="9"/>
      <c r="B591" s="9"/>
      <c r="C591" s="9"/>
      <c r="D591" s="9"/>
      <c r="E591" s="9"/>
      <c r="F591" s="9"/>
      <c r="G591" s="9"/>
      <c r="I591" s="9"/>
      <c r="J591" s="9"/>
    </row>
    <row r="592" spans="1:10">
      <c r="A592" s="9"/>
      <c r="B592" s="9"/>
      <c r="C592" s="9"/>
      <c r="D592" s="9"/>
      <c r="E592" s="9"/>
      <c r="F592" s="9"/>
      <c r="G592" s="9"/>
      <c r="I592" s="9"/>
      <c r="J592" s="9"/>
    </row>
    <row r="593" spans="1:10">
      <c r="A593" s="9"/>
      <c r="B593" s="9"/>
      <c r="C593" s="9"/>
      <c r="D593" s="9"/>
      <c r="E593" s="9"/>
      <c r="F593" s="9"/>
      <c r="G593" s="9"/>
      <c r="I593" s="9"/>
      <c r="J593" s="9"/>
    </row>
    <row r="594" spans="1:10">
      <c r="A594" s="9"/>
      <c r="B594" s="9"/>
      <c r="C594" s="9"/>
      <c r="D594" s="9"/>
      <c r="E594" s="9"/>
      <c r="F594" s="9"/>
      <c r="G594" s="9"/>
      <c r="I594" s="9"/>
      <c r="J594" s="9"/>
    </row>
    <row r="595" spans="1:10">
      <c r="A595" s="9"/>
      <c r="B595" s="9"/>
      <c r="C595" s="9"/>
      <c r="D595" s="9"/>
      <c r="E595" s="9"/>
      <c r="F595" s="9"/>
      <c r="G595" s="9"/>
      <c r="I595" s="9"/>
      <c r="J595" s="9"/>
    </row>
    <row r="596" spans="1:10">
      <c r="A596" s="9"/>
      <c r="B596" s="9"/>
      <c r="C596" s="9"/>
      <c r="D596" s="9"/>
      <c r="E596" s="9"/>
      <c r="F596" s="9"/>
      <c r="G596" s="9"/>
      <c r="I596" s="9"/>
      <c r="J596" s="9"/>
    </row>
    <row r="597" spans="1:10">
      <c r="A597" s="9"/>
      <c r="B597" s="9"/>
      <c r="C597" s="9"/>
      <c r="D597" s="9"/>
      <c r="E597" s="9"/>
      <c r="F597" s="9"/>
      <c r="G597" s="9"/>
      <c r="I597" s="9"/>
      <c r="J597" s="9"/>
    </row>
    <row r="598" spans="1:10">
      <c r="A598" s="9"/>
      <c r="B598" s="9"/>
      <c r="C598" s="9"/>
      <c r="D598" s="9"/>
      <c r="E598" s="9"/>
      <c r="F598" s="9"/>
      <c r="G598" s="9"/>
      <c r="I598" s="9"/>
      <c r="J598" s="9"/>
    </row>
    <row r="599" spans="1:10">
      <c r="A599" s="9"/>
      <c r="B599" s="9"/>
      <c r="C599" s="9"/>
      <c r="D599" s="9"/>
      <c r="E599" s="9"/>
      <c r="F599" s="9"/>
      <c r="G599" s="9"/>
      <c r="I599" s="9"/>
      <c r="J599" s="9"/>
    </row>
    <row r="600" spans="1:10">
      <c r="A600" s="9"/>
      <c r="B600" s="9"/>
      <c r="C600" s="9"/>
      <c r="D600" s="9"/>
      <c r="E600" s="9"/>
      <c r="F600" s="9"/>
      <c r="G600" s="9"/>
      <c r="I600" s="9"/>
      <c r="J600" s="9"/>
    </row>
    <row r="601" spans="1:10">
      <c r="A601" s="9"/>
      <c r="B601" s="9"/>
      <c r="C601" s="9"/>
      <c r="D601" s="9"/>
      <c r="E601" s="9"/>
      <c r="F601" s="9"/>
      <c r="G601" s="9"/>
      <c r="I601" s="9"/>
      <c r="J601" s="9"/>
    </row>
    <row r="602" spans="1:10">
      <c r="A602" s="9"/>
      <c r="B602" s="9"/>
      <c r="C602" s="9"/>
      <c r="D602" s="9"/>
      <c r="E602" s="9"/>
      <c r="F602" s="9"/>
      <c r="G602" s="9"/>
      <c r="I602" s="9"/>
      <c r="J602" s="9"/>
    </row>
    <row r="603" spans="1:10">
      <c r="A603" s="9"/>
      <c r="B603" s="9"/>
      <c r="C603" s="9"/>
      <c r="D603" s="9"/>
      <c r="E603" s="9"/>
      <c r="F603" s="9"/>
      <c r="G603" s="9"/>
      <c r="I603" s="9"/>
      <c r="J603" s="9"/>
    </row>
    <row r="604" spans="1:10">
      <c r="A604" s="9"/>
      <c r="B604" s="9"/>
      <c r="C604" s="9"/>
      <c r="D604" s="9"/>
      <c r="E604" s="9"/>
      <c r="F604" s="9"/>
      <c r="G604" s="9"/>
      <c r="I604" s="9"/>
      <c r="J604" s="9"/>
    </row>
    <row r="605" spans="1:10">
      <c r="A605" s="9"/>
      <c r="B605" s="9"/>
      <c r="C605" s="9"/>
      <c r="D605" s="9"/>
      <c r="E605" s="9"/>
      <c r="F605" s="9"/>
      <c r="G605" s="9"/>
      <c r="I605" s="9"/>
      <c r="J605" s="9"/>
    </row>
    <row r="606" spans="1:10">
      <c r="A606" s="9"/>
      <c r="B606" s="9"/>
      <c r="C606" s="9"/>
      <c r="D606" s="9"/>
      <c r="E606" s="9"/>
      <c r="F606" s="9"/>
      <c r="G606" s="9"/>
      <c r="I606" s="9"/>
      <c r="J606" s="9"/>
    </row>
    <row r="607" spans="1:10">
      <c r="A607" s="9"/>
      <c r="B607" s="9"/>
      <c r="C607" s="9"/>
      <c r="D607" s="9"/>
      <c r="E607" s="9"/>
      <c r="F607" s="9"/>
      <c r="G607" s="9"/>
      <c r="I607" s="9"/>
      <c r="J607" s="9"/>
    </row>
    <row r="608" spans="1:10">
      <c r="A608" s="9"/>
      <c r="B608" s="9"/>
      <c r="C608" s="9"/>
      <c r="D608" s="9"/>
      <c r="E608" s="9"/>
      <c r="F608" s="9"/>
      <c r="G608" s="9"/>
      <c r="I608" s="9"/>
      <c r="J608" s="9"/>
    </row>
    <row r="609" spans="1:10">
      <c r="A609" s="9"/>
      <c r="B609" s="9"/>
      <c r="C609" s="9"/>
      <c r="D609" s="9"/>
      <c r="E609" s="9"/>
      <c r="F609" s="9"/>
      <c r="G609" s="9"/>
      <c r="I609" s="9"/>
      <c r="J609" s="9"/>
    </row>
    <row r="610" spans="1:10">
      <c r="A610" s="9"/>
      <c r="B610" s="9"/>
      <c r="C610" s="9"/>
      <c r="D610" s="9"/>
      <c r="E610" s="9"/>
      <c r="F610" s="9"/>
      <c r="G610" s="9"/>
      <c r="I610" s="9"/>
      <c r="J610" s="9"/>
    </row>
    <row r="611" spans="1:10">
      <c r="A611" s="9"/>
      <c r="B611" s="9"/>
      <c r="C611" s="9"/>
      <c r="D611" s="9"/>
      <c r="E611" s="9"/>
      <c r="F611" s="9"/>
      <c r="G611" s="9"/>
      <c r="I611" s="9"/>
      <c r="J611" s="9"/>
    </row>
    <row r="612" spans="1:10">
      <c r="A612" s="9"/>
      <c r="B612" s="9"/>
      <c r="C612" s="9"/>
      <c r="D612" s="9"/>
      <c r="E612" s="9"/>
      <c r="F612" s="9"/>
      <c r="G612" s="9"/>
      <c r="I612" s="9"/>
      <c r="J612" s="9"/>
    </row>
    <row r="613" spans="1:10">
      <c r="A613" s="9"/>
      <c r="B613" s="9"/>
      <c r="C613" s="9"/>
      <c r="D613" s="9"/>
      <c r="E613" s="9"/>
      <c r="F613" s="9"/>
      <c r="G613" s="9"/>
      <c r="I613" s="9"/>
      <c r="J613" s="9"/>
    </row>
    <row r="614" spans="1:10">
      <c r="A614" s="9"/>
      <c r="B614" s="9"/>
      <c r="C614" s="9"/>
      <c r="D614" s="9"/>
      <c r="E614" s="9"/>
      <c r="F614" s="9"/>
      <c r="G614" s="9"/>
      <c r="I614" s="9"/>
      <c r="J614" s="9"/>
    </row>
    <row r="615" spans="1:10">
      <c r="A615" s="9"/>
      <c r="B615" s="9"/>
      <c r="C615" s="9"/>
      <c r="D615" s="9"/>
      <c r="E615" s="9"/>
      <c r="F615" s="9"/>
      <c r="G615" s="9"/>
      <c r="I615" s="9"/>
      <c r="J615" s="9"/>
    </row>
    <row r="616" spans="1:10">
      <c r="A616" s="9"/>
      <c r="B616" s="9"/>
      <c r="C616" s="9"/>
      <c r="D616" s="9"/>
      <c r="E616" s="9"/>
      <c r="F616" s="9"/>
      <c r="G616" s="9"/>
      <c r="I616" s="9"/>
      <c r="J616" s="9"/>
    </row>
    <row r="617" spans="1:10">
      <c r="A617" s="9"/>
      <c r="B617" s="9"/>
      <c r="C617" s="9"/>
      <c r="D617" s="9"/>
      <c r="E617" s="9"/>
      <c r="F617" s="9"/>
      <c r="G617" s="9"/>
      <c r="I617" s="9"/>
      <c r="J617" s="9"/>
    </row>
    <row r="618" spans="1:10">
      <c r="A618" s="9"/>
      <c r="B618" s="9"/>
      <c r="C618" s="9"/>
      <c r="D618" s="9"/>
      <c r="E618" s="9"/>
      <c r="F618" s="9"/>
      <c r="G618" s="9"/>
      <c r="I618" s="9"/>
      <c r="J618" s="9"/>
    </row>
    <row r="619" spans="1:10">
      <c r="A619" s="9"/>
      <c r="B619" s="9"/>
      <c r="C619" s="9"/>
      <c r="D619" s="9"/>
      <c r="E619" s="9"/>
      <c r="F619" s="9"/>
      <c r="G619" s="9"/>
      <c r="I619" s="9"/>
      <c r="J619" s="9"/>
    </row>
    <row r="620" spans="1:10">
      <c r="A620" s="9"/>
      <c r="B620" s="9"/>
      <c r="C620" s="9"/>
      <c r="D620" s="9"/>
      <c r="E620" s="9"/>
      <c r="F620" s="9"/>
      <c r="G620" s="9"/>
      <c r="I620" s="9"/>
      <c r="J620" s="9"/>
    </row>
    <row r="621" spans="1:10">
      <c r="A621" s="9"/>
      <c r="B621" s="9"/>
      <c r="C621" s="9"/>
      <c r="D621" s="9"/>
      <c r="E621" s="9"/>
      <c r="F621" s="9"/>
      <c r="G621" s="9"/>
      <c r="I621" s="9"/>
      <c r="J621" s="9"/>
    </row>
    <row r="622" spans="1:10">
      <c r="A622" s="9"/>
      <c r="B622" s="9"/>
      <c r="C622" s="9"/>
      <c r="D622" s="9"/>
      <c r="E622" s="9"/>
      <c r="F622" s="9"/>
      <c r="G622" s="9"/>
      <c r="I622" s="9"/>
      <c r="J622" s="9"/>
    </row>
    <row r="623" spans="1:10">
      <c r="A623" s="9"/>
      <c r="B623" s="9"/>
      <c r="C623" s="9"/>
      <c r="D623" s="9"/>
      <c r="E623" s="9"/>
      <c r="F623" s="9"/>
      <c r="G623" s="9"/>
      <c r="I623" s="9"/>
      <c r="J623" s="9"/>
    </row>
    <row r="624" spans="1:10">
      <c r="A624" s="9"/>
      <c r="B624" s="9"/>
      <c r="C624" s="9"/>
      <c r="D624" s="9"/>
      <c r="E624" s="9"/>
      <c r="F624" s="9"/>
      <c r="G624" s="9"/>
      <c r="I624" s="9"/>
      <c r="J624" s="9"/>
    </row>
    <row r="625" spans="1:10">
      <c r="A625" s="9"/>
      <c r="B625" s="9"/>
      <c r="C625" s="9"/>
      <c r="D625" s="9"/>
      <c r="E625" s="9"/>
      <c r="F625" s="9"/>
      <c r="G625" s="9"/>
      <c r="I625" s="9"/>
      <c r="J625" s="9"/>
    </row>
    <row r="626" spans="1:10">
      <c r="A626" s="9"/>
      <c r="B626" s="9"/>
      <c r="C626" s="9"/>
      <c r="D626" s="9"/>
      <c r="E626" s="9"/>
      <c r="F626" s="9"/>
      <c r="G626" s="9"/>
      <c r="I626" s="9"/>
      <c r="J626" s="9"/>
    </row>
    <row r="627" spans="1:10">
      <c r="A627" s="9"/>
      <c r="B627" s="9"/>
      <c r="C627" s="9"/>
      <c r="D627" s="9"/>
      <c r="E627" s="9"/>
      <c r="F627" s="9"/>
      <c r="G627" s="9"/>
      <c r="I627" s="9"/>
      <c r="J627" s="9"/>
    </row>
    <row r="628" spans="1:10">
      <c r="A628" s="9"/>
      <c r="B628" s="9"/>
      <c r="C628" s="9"/>
      <c r="D628" s="9"/>
      <c r="E628" s="9"/>
      <c r="F628" s="9"/>
      <c r="G628" s="9"/>
      <c r="I628" s="9"/>
      <c r="J628" s="9"/>
    </row>
    <row r="629" spans="1:10">
      <c r="A629" s="9"/>
      <c r="B629" s="9"/>
      <c r="C629" s="9"/>
      <c r="D629" s="9"/>
      <c r="E629" s="9"/>
      <c r="F629" s="9"/>
      <c r="G629" s="9"/>
      <c r="I629" s="9"/>
      <c r="J629" s="9"/>
    </row>
    <row r="630" spans="1:10">
      <c r="A630" s="9"/>
      <c r="B630" s="9"/>
      <c r="C630" s="9"/>
      <c r="D630" s="9"/>
      <c r="E630" s="9"/>
      <c r="F630" s="9"/>
      <c r="G630" s="9"/>
      <c r="I630" s="9"/>
      <c r="J630" s="9"/>
    </row>
    <row r="631" spans="1:10">
      <c r="A631" s="9"/>
      <c r="B631" s="9"/>
      <c r="C631" s="9"/>
      <c r="D631" s="9"/>
      <c r="E631" s="9"/>
      <c r="F631" s="9"/>
      <c r="G631" s="9"/>
      <c r="I631" s="9"/>
      <c r="J631" s="9"/>
    </row>
    <row r="632" spans="1:10">
      <c r="A632" s="9"/>
      <c r="B632" s="9"/>
      <c r="C632" s="9"/>
      <c r="D632" s="9"/>
      <c r="E632" s="9"/>
      <c r="F632" s="9"/>
      <c r="G632" s="9"/>
      <c r="I632" s="9"/>
      <c r="J632" s="9"/>
    </row>
    <row r="633" spans="1:10">
      <c r="A633" s="9"/>
      <c r="B633" s="9"/>
      <c r="C633" s="9"/>
      <c r="D633" s="9"/>
      <c r="E633" s="9"/>
      <c r="F633" s="9"/>
      <c r="G633" s="9"/>
      <c r="I633" s="9"/>
      <c r="J633" s="9"/>
    </row>
    <row r="634" spans="1:10">
      <c r="A634" s="9"/>
      <c r="B634" s="9"/>
      <c r="C634" s="9"/>
      <c r="D634" s="9"/>
      <c r="E634" s="9"/>
      <c r="F634" s="9"/>
      <c r="G634" s="9"/>
      <c r="I634" s="9"/>
      <c r="J634" s="9"/>
    </row>
    <row r="635" spans="1:10">
      <c r="A635" s="9"/>
      <c r="B635" s="9"/>
      <c r="C635" s="9"/>
      <c r="D635" s="9"/>
      <c r="E635" s="9"/>
      <c r="F635" s="9"/>
      <c r="G635" s="9"/>
      <c r="I635" s="9"/>
      <c r="J635" s="9"/>
    </row>
    <row r="636" spans="1:10">
      <c r="A636" s="9"/>
      <c r="B636" s="9"/>
      <c r="C636" s="9"/>
      <c r="D636" s="9"/>
      <c r="E636" s="9"/>
      <c r="F636" s="9"/>
      <c r="G636" s="9"/>
      <c r="I636" s="9"/>
      <c r="J636" s="9"/>
    </row>
    <row r="637" spans="1:10">
      <c r="A637" s="9"/>
      <c r="B637" s="9"/>
      <c r="C637" s="9"/>
      <c r="D637" s="9"/>
      <c r="E637" s="9"/>
      <c r="F637" s="9"/>
      <c r="G637" s="9"/>
      <c r="I637" s="9"/>
      <c r="J637" s="9"/>
    </row>
    <row r="638" spans="1:10">
      <c r="A638" s="9"/>
      <c r="B638" s="9"/>
      <c r="C638" s="9"/>
      <c r="D638" s="9"/>
      <c r="E638" s="9"/>
      <c r="F638" s="9"/>
      <c r="G638" s="9"/>
      <c r="I638" s="9"/>
      <c r="J638" s="9"/>
    </row>
    <row r="639" spans="1:10">
      <c r="A639" s="9"/>
      <c r="B639" s="9"/>
      <c r="C639" s="9"/>
      <c r="D639" s="9"/>
      <c r="E639" s="9"/>
      <c r="F639" s="9"/>
      <c r="G639" s="9"/>
      <c r="I639" s="9"/>
      <c r="J639" s="9"/>
    </row>
    <row r="640" spans="1:10">
      <c r="A640" s="9"/>
      <c r="B640" s="9"/>
      <c r="C640" s="9"/>
      <c r="D640" s="9"/>
      <c r="E640" s="9"/>
      <c r="F640" s="9"/>
      <c r="G640" s="9"/>
      <c r="I640" s="9"/>
      <c r="J640" s="9"/>
    </row>
    <row r="641" spans="1:10">
      <c r="A641" s="9"/>
      <c r="B641" s="9"/>
      <c r="C641" s="9"/>
      <c r="D641" s="9"/>
      <c r="E641" s="9"/>
      <c r="F641" s="9"/>
      <c r="G641" s="9"/>
      <c r="I641" s="9"/>
      <c r="J641" s="9"/>
    </row>
    <row r="642" spans="1:10">
      <c r="A642" s="9"/>
      <c r="B642" s="9"/>
      <c r="C642" s="9"/>
      <c r="D642" s="9"/>
      <c r="E642" s="9"/>
      <c r="F642" s="9"/>
      <c r="G642" s="9"/>
      <c r="I642" s="9"/>
      <c r="J642" s="9"/>
    </row>
    <row r="643" spans="1:10">
      <c r="A643" s="9"/>
      <c r="B643" s="9"/>
      <c r="C643" s="9"/>
      <c r="D643" s="9"/>
      <c r="E643" s="9"/>
      <c r="F643" s="9"/>
      <c r="G643" s="9"/>
      <c r="I643" s="9"/>
      <c r="J643" s="9"/>
    </row>
    <row r="644" spans="1:10">
      <c r="A644" s="9"/>
      <c r="B644" s="9"/>
      <c r="C644" s="9"/>
      <c r="D644" s="9"/>
      <c r="E644" s="9"/>
      <c r="F644" s="9"/>
      <c r="G644" s="9"/>
      <c r="I644" s="9"/>
      <c r="J644" s="9"/>
    </row>
    <row r="645" spans="1:10">
      <c r="A645" s="9"/>
      <c r="B645" s="9"/>
      <c r="C645" s="9"/>
      <c r="D645" s="9"/>
      <c r="E645" s="9"/>
      <c r="F645" s="9"/>
      <c r="G645" s="9"/>
      <c r="I645" s="9"/>
      <c r="J645" s="9"/>
    </row>
    <row r="646" spans="1:10">
      <c r="A646" s="9"/>
      <c r="B646" s="9"/>
      <c r="C646" s="9"/>
      <c r="D646" s="9"/>
      <c r="E646" s="9"/>
      <c r="F646" s="9"/>
      <c r="G646" s="9"/>
      <c r="I646" s="9"/>
      <c r="J646" s="9"/>
    </row>
    <row r="647" spans="1:10">
      <c r="A647" s="9"/>
      <c r="B647" s="9"/>
      <c r="C647" s="9"/>
      <c r="D647" s="9"/>
      <c r="E647" s="9"/>
      <c r="F647" s="9"/>
      <c r="G647" s="9"/>
      <c r="I647" s="9"/>
      <c r="J647" s="9"/>
    </row>
    <row r="648" spans="1:10">
      <c r="A648" s="9"/>
      <c r="B648" s="9"/>
      <c r="C648" s="9"/>
      <c r="D648" s="9"/>
      <c r="E648" s="9"/>
      <c r="F648" s="9"/>
      <c r="G648" s="9"/>
      <c r="I648" s="9"/>
      <c r="J648" s="9"/>
    </row>
    <row r="649" spans="1:10">
      <c r="A649" s="9"/>
      <c r="B649" s="9"/>
      <c r="C649" s="9"/>
      <c r="D649" s="9"/>
      <c r="E649" s="9"/>
      <c r="F649" s="9"/>
      <c r="G649" s="9"/>
      <c r="I649" s="9"/>
      <c r="J649" s="9"/>
    </row>
    <row r="650" spans="1:10">
      <c r="A650" s="9"/>
      <c r="B650" s="9"/>
      <c r="C650" s="9"/>
      <c r="D650" s="9"/>
      <c r="E650" s="9"/>
      <c r="F650" s="9"/>
      <c r="G650" s="9"/>
      <c r="I650" s="9"/>
      <c r="J650" s="9"/>
    </row>
    <row r="651" spans="1:10">
      <c r="A651" s="9"/>
      <c r="B651" s="9"/>
      <c r="C651" s="9"/>
      <c r="D651" s="9"/>
      <c r="E651" s="9"/>
      <c r="F651" s="9"/>
      <c r="G651" s="9"/>
      <c r="I651" s="9"/>
      <c r="J651" s="9"/>
    </row>
    <row r="652" spans="1:10">
      <c r="A652" s="9"/>
      <c r="B652" s="9"/>
      <c r="C652" s="9"/>
      <c r="D652" s="9"/>
      <c r="E652" s="9"/>
      <c r="F652" s="9"/>
      <c r="G652" s="9"/>
      <c r="I652" s="9"/>
      <c r="J652" s="9"/>
    </row>
    <row r="653" spans="1:10">
      <c r="A653" s="9"/>
      <c r="B653" s="9"/>
      <c r="C653" s="9"/>
      <c r="D653" s="9"/>
      <c r="E653" s="9"/>
      <c r="F653" s="9"/>
      <c r="G653" s="9"/>
      <c r="I653" s="9"/>
      <c r="J653" s="9"/>
    </row>
    <row r="654" spans="1:10">
      <c r="A654" s="9"/>
      <c r="B654" s="9"/>
      <c r="C654" s="9"/>
      <c r="D654" s="9"/>
      <c r="E654" s="9"/>
      <c r="F654" s="9"/>
      <c r="G654" s="9"/>
      <c r="I654" s="9"/>
      <c r="J654" s="9"/>
    </row>
    <row r="655" spans="1:10">
      <c r="A655" s="9"/>
      <c r="B655" s="9"/>
      <c r="C655" s="9"/>
      <c r="D655" s="9"/>
      <c r="E655" s="9"/>
      <c r="F655" s="9"/>
      <c r="G655" s="9"/>
      <c r="I655" s="9"/>
      <c r="J655" s="9"/>
    </row>
    <row r="656" spans="1:10">
      <c r="A656" s="9"/>
      <c r="B656" s="9"/>
      <c r="C656" s="9"/>
      <c r="D656" s="9"/>
      <c r="E656" s="9"/>
      <c r="F656" s="9"/>
      <c r="G656" s="9"/>
      <c r="I656" s="9"/>
      <c r="J656" s="9"/>
    </row>
    <row r="657" spans="1:10">
      <c r="A657" s="9"/>
      <c r="B657" s="9"/>
      <c r="C657" s="9"/>
      <c r="D657" s="9"/>
      <c r="E657" s="9"/>
      <c r="F657" s="9"/>
      <c r="G657" s="9"/>
      <c r="I657" s="9"/>
      <c r="J657" s="9"/>
    </row>
    <row r="658" spans="1:10">
      <c r="A658" s="9"/>
      <c r="B658" s="9"/>
      <c r="C658" s="9"/>
      <c r="D658" s="9"/>
      <c r="E658" s="9"/>
      <c r="F658" s="9"/>
      <c r="G658" s="9"/>
      <c r="I658" s="9"/>
      <c r="J658" s="9"/>
    </row>
    <row r="659" spans="1:10">
      <c r="A659" s="9"/>
      <c r="B659" s="9"/>
      <c r="C659" s="9"/>
      <c r="D659" s="9"/>
      <c r="E659" s="9"/>
      <c r="F659" s="9"/>
      <c r="G659" s="9"/>
      <c r="I659" s="9"/>
      <c r="J659" s="9"/>
    </row>
    <row r="660" spans="1:10">
      <c r="A660" s="9"/>
      <c r="B660" s="9"/>
      <c r="C660" s="9"/>
      <c r="D660" s="9"/>
      <c r="E660" s="9"/>
      <c r="F660" s="9"/>
      <c r="G660" s="9"/>
      <c r="I660" s="9"/>
      <c r="J660" s="9"/>
    </row>
    <row r="661" spans="1:10">
      <c r="A661" s="9"/>
      <c r="B661" s="9"/>
      <c r="C661" s="9"/>
      <c r="D661" s="9"/>
      <c r="E661" s="9"/>
      <c r="F661" s="9"/>
      <c r="G661" s="9"/>
      <c r="I661" s="9"/>
      <c r="J661" s="9"/>
    </row>
    <row r="662" spans="1:10">
      <c r="A662" s="9"/>
      <c r="B662" s="9"/>
      <c r="C662" s="9"/>
      <c r="D662" s="9"/>
      <c r="E662" s="9"/>
      <c r="F662" s="9"/>
      <c r="G662" s="9"/>
      <c r="I662" s="9"/>
      <c r="J662" s="9"/>
    </row>
    <row r="663" spans="1:10">
      <c r="A663" s="9"/>
      <c r="B663" s="9"/>
      <c r="C663" s="9"/>
      <c r="D663" s="9"/>
      <c r="E663" s="9"/>
      <c r="F663" s="9"/>
      <c r="G663" s="9"/>
      <c r="I663" s="9"/>
      <c r="J663" s="9"/>
    </row>
    <row r="664" spans="1:10">
      <c r="A664" s="9"/>
      <c r="B664" s="9"/>
      <c r="C664" s="9"/>
      <c r="D664" s="9"/>
      <c r="E664" s="9"/>
      <c r="F664" s="9"/>
      <c r="G664" s="9"/>
      <c r="I664" s="9"/>
      <c r="J664" s="9"/>
    </row>
    <row r="665" spans="1:10">
      <c r="A665" s="9"/>
      <c r="B665" s="9"/>
      <c r="C665" s="9"/>
      <c r="D665" s="9"/>
      <c r="E665" s="9"/>
      <c r="F665" s="9"/>
      <c r="G665" s="9"/>
      <c r="I665" s="9"/>
      <c r="J665" s="9"/>
    </row>
    <row r="666" spans="1:10">
      <c r="A666" s="9"/>
      <c r="B666" s="9"/>
      <c r="C666" s="9"/>
      <c r="D666" s="9"/>
      <c r="E666" s="9"/>
      <c r="F666" s="9"/>
      <c r="G666" s="9"/>
      <c r="I666" s="9"/>
      <c r="J666" s="9"/>
    </row>
    <row r="667" spans="1:10">
      <c r="A667" s="9"/>
      <c r="B667" s="9"/>
      <c r="C667" s="9"/>
      <c r="D667" s="9"/>
      <c r="E667" s="9"/>
      <c r="F667" s="9"/>
      <c r="G667" s="9"/>
      <c r="I667" s="9"/>
      <c r="J667" s="9"/>
    </row>
    <row r="668" spans="1:10">
      <c r="A668" s="9"/>
      <c r="B668" s="9"/>
      <c r="C668" s="9"/>
      <c r="D668" s="9"/>
      <c r="E668" s="9"/>
      <c r="F668" s="9"/>
      <c r="G668" s="9"/>
      <c r="I668" s="9"/>
      <c r="J668" s="9"/>
    </row>
    <row r="669" spans="1:10">
      <c r="A669" s="9"/>
      <c r="B669" s="9"/>
      <c r="C669" s="9"/>
      <c r="D669" s="9"/>
      <c r="E669" s="9"/>
      <c r="F669" s="9"/>
      <c r="G669" s="9"/>
      <c r="I669" s="9"/>
      <c r="J669" s="9"/>
    </row>
    <row r="670" spans="1:10">
      <c r="A670" s="9"/>
      <c r="B670" s="9"/>
      <c r="C670" s="9"/>
      <c r="D670" s="9"/>
      <c r="E670" s="9"/>
      <c r="F670" s="9"/>
      <c r="G670" s="9"/>
      <c r="I670" s="9"/>
      <c r="J670" s="9"/>
    </row>
    <row r="671" spans="1:10">
      <c r="A671" s="9"/>
      <c r="B671" s="9"/>
      <c r="C671" s="9"/>
      <c r="D671" s="9"/>
      <c r="E671" s="9"/>
      <c r="F671" s="9"/>
      <c r="G671" s="9"/>
      <c r="I671" s="9"/>
      <c r="J671" s="9"/>
    </row>
    <row r="672" spans="1:10">
      <c r="A672" s="9"/>
      <c r="B672" s="9"/>
      <c r="C672" s="9"/>
      <c r="D672" s="9"/>
      <c r="E672" s="9"/>
      <c r="F672" s="9"/>
      <c r="G672" s="9"/>
      <c r="I672" s="9"/>
      <c r="J672" s="9"/>
    </row>
    <row r="673" spans="1:10">
      <c r="A673" s="9"/>
      <c r="B673" s="9"/>
      <c r="C673" s="9"/>
      <c r="D673" s="9"/>
      <c r="E673" s="9"/>
      <c r="F673" s="9"/>
      <c r="G673" s="9"/>
      <c r="I673" s="9"/>
      <c r="J673" s="9"/>
    </row>
    <row r="674" spans="1:10">
      <c r="A674" s="9"/>
      <c r="B674" s="9"/>
      <c r="C674" s="9"/>
      <c r="D674" s="9"/>
      <c r="E674" s="9"/>
      <c r="F674" s="9"/>
      <c r="G674" s="9"/>
      <c r="I674" s="9"/>
      <c r="J674" s="9"/>
    </row>
    <row r="675" spans="1:10">
      <c r="A675" s="9"/>
      <c r="B675" s="9"/>
      <c r="C675" s="9"/>
      <c r="D675" s="9"/>
      <c r="E675" s="9"/>
      <c r="F675" s="9"/>
      <c r="G675" s="9"/>
      <c r="I675" s="9"/>
      <c r="J675" s="9"/>
    </row>
    <row r="676" spans="1:10">
      <c r="A676" s="9"/>
      <c r="B676" s="9"/>
      <c r="C676" s="9"/>
      <c r="D676" s="9"/>
      <c r="E676" s="9"/>
      <c r="F676" s="9"/>
      <c r="G676" s="9"/>
      <c r="I676" s="9"/>
      <c r="J676" s="9"/>
    </row>
    <row r="677" spans="1:10">
      <c r="A677" s="9"/>
      <c r="B677" s="9"/>
      <c r="C677" s="9"/>
      <c r="D677" s="9"/>
      <c r="E677" s="9"/>
      <c r="F677" s="9"/>
      <c r="G677" s="9"/>
      <c r="I677" s="9"/>
      <c r="J677" s="9"/>
    </row>
    <row r="678" spans="1:10">
      <c r="A678" s="9"/>
      <c r="B678" s="9"/>
      <c r="C678" s="9"/>
      <c r="D678" s="9"/>
      <c r="E678" s="9"/>
      <c r="F678" s="9"/>
      <c r="G678" s="9"/>
      <c r="I678" s="9"/>
      <c r="J678" s="9"/>
    </row>
    <row r="679" spans="1:10">
      <c r="A679" s="9"/>
      <c r="B679" s="9"/>
      <c r="C679" s="9"/>
      <c r="D679" s="9"/>
      <c r="E679" s="9"/>
      <c r="F679" s="9"/>
      <c r="G679" s="9"/>
      <c r="I679" s="9"/>
      <c r="J679" s="9"/>
    </row>
    <row r="680" spans="1:10">
      <c r="A680" s="9"/>
      <c r="B680" s="9"/>
      <c r="C680" s="9"/>
      <c r="D680" s="9"/>
      <c r="E680" s="9"/>
      <c r="F680" s="9"/>
      <c r="G680" s="9"/>
      <c r="I680" s="9"/>
      <c r="J680" s="9"/>
    </row>
    <row r="681" spans="1:10">
      <c r="A681" s="9"/>
      <c r="B681" s="9"/>
      <c r="C681" s="9"/>
      <c r="D681" s="9"/>
      <c r="E681" s="9"/>
      <c r="F681" s="9"/>
      <c r="G681" s="9"/>
      <c r="I681" s="9"/>
      <c r="J681" s="9"/>
    </row>
    <row r="682" spans="1:10">
      <c r="A682" s="9"/>
      <c r="B682" s="9"/>
      <c r="C682" s="9"/>
      <c r="D682" s="9"/>
      <c r="E682" s="9"/>
      <c r="F682" s="9"/>
      <c r="G682" s="9"/>
      <c r="I682" s="9"/>
      <c r="J682" s="9"/>
    </row>
    <row r="683" spans="1:10">
      <c r="A683" s="9"/>
      <c r="B683" s="9"/>
      <c r="C683" s="9"/>
      <c r="D683" s="9"/>
      <c r="E683" s="9"/>
      <c r="F683" s="9"/>
      <c r="G683" s="9"/>
      <c r="I683" s="9"/>
      <c r="J683" s="9"/>
    </row>
    <row r="684" spans="1:10">
      <c r="A684" s="9"/>
      <c r="B684" s="9"/>
      <c r="C684" s="9"/>
      <c r="D684" s="9"/>
      <c r="E684" s="9"/>
      <c r="F684" s="9"/>
      <c r="G684" s="9"/>
      <c r="I684" s="9"/>
      <c r="J684" s="9"/>
    </row>
    <row r="685" spans="1:10">
      <c r="A685" s="9"/>
      <c r="B685" s="9"/>
      <c r="C685" s="9"/>
      <c r="D685" s="9"/>
      <c r="E685" s="9"/>
      <c r="F685" s="9"/>
      <c r="G685" s="9"/>
      <c r="I685" s="9"/>
      <c r="J685" s="9"/>
    </row>
    <row r="686" spans="1:10">
      <c r="A686" s="9"/>
      <c r="B686" s="9"/>
      <c r="C686" s="9"/>
      <c r="D686" s="9"/>
      <c r="E686" s="9"/>
      <c r="F686" s="9"/>
      <c r="G686" s="9"/>
      <c r="I686" s="9"/>
      <c r="J686" s="9"/>
    </row>
    <row r="687" spans="1:10">
      <c r="A687" s="9"/>
      <c r="B687" s="9"/>
      <c r="C687" s="9"/>
      <c r="D687" s="9"/>
      <c r="E687" s="9"/>
      <c r="F687" s="9"/>
      <c r="G687" s="9"/>
      <c r="I687" s="9"/>
      <c r="J687" s="9"/>
    </row>
    <row r="688" spans="1:10">
      <c r="A688" s="9"/>
      <c r="B688" s="9"/>
      <c r="C688" s="9"/>
      <c r="D688" s="9"/>
      <c r="E688" s="9"/>
      <c r="F688" s="9"/>
      <c r="G688" s="9"/>
      <c r="I688" s="9"/>
      <c r="J688" s="9"/>
    </row>
    <row r="689" spans="1:10">
      <c r="A689" s="9"/>
      <c r="B689" s="9"/>
      <c r="C689" s="9"/>
      <c r="D689" s="9"/>
      <c r="E689" s="9"/>
      <c r="F689" s="9"/>
      <c r="G689" s="9"/>
      <c r="I689" s="9"/>
      <c r="J689" s="9"/>
    </row>
    <row r="690" spans="1:10">
      <c r="A690" s="9"/>
      <c r="B690" s="9"/>
      <c r="C690" s="9"/>
      <c r="D690" s="9"/>
      <c r="E690" s="9"/>
      <c r="F690" s="9"/>
      <c r="G690" s="9"/>
      <c r="I690" s="9"/>
      <c r="J690" s="9"/>
    </row>
    <row r="691" spans="1:10">
      <c r="A691" s="9"/>
      <c r="B691" s="9"/>
      <c r="C691" s="9"/>
      <c r="D691" s="9"/>
      <c r="E691" s="9"/>
      <c r="F691" s="9"/>
      <c r="G691" s="9"/>
      <c r="I691" s="9"/>
      <c r="J691" s="9"/>
    </row>
    <row r="692" spans="1:10">
      <c r="A692" s="9"/>
      <c r="B692" s="9"/>
      <c r="C692" s="9"/>
      <c r="D692" s="9"/>
      <c r="E692" s="9"/>
      <c r="F692" s="9"/>
      <c r="G692" s="9"/>
      <c r="I692" s="9"/>
      <c r="J692" s="9"/>
    </row>
    <row r="693" spans="1:10">
      <c r="A693" s="9"/>
      <c r="B693" s="9"/>
      <c r="C693" s="9"/>
      <c r="D693" s="9"/>
      <c r="E693" s="9"/>
      <c r="F693" s="9"/>
      <c r="G693" s="9"/>
      <c r="I693" s="9"/>
      <c r="J693" s="9"/>
    </row>
    <row r="694" spans="1:10">
      <c r="A694" s="9"/>
      <c r="B694" s="9"/>
      <c r="C694" s="9"/>
      <c r="D694" s="9"/>
      <c r="E694" s="9"/>
      <c r="F694" s="9"/>
      <c r="G694" s="9"/>
      <c r="I694" s="9"/>
      <c r="J694" s="9"/>
    </row>
    <row r="695" spans="1:10">
      <c r="A695" s="9"/>
      <c r="B695" s="9"/>
      <c r="C695" s="9"/>
      <c r="D695" s="9"/>
      <c r="E695" s="9"/>
      <c r="F695" s="9"/>
      <c r="G695" s="9"/>
      <c r="I695" s="9"/>
      <c r="J695" s="9"/>
    </row>
    <row r="696" spans="1:10">
      <c r="A696" s="9"/>
      <c r="B696" s="9"/>
      <c r="C696" s="9"/>
      <c r="D696" s="9"/>
      <c r="E696" s="9"/>
      <c r="F696" s="9"/>
      <c r="G696" s="9"/>
      <c r="I696" s="9"/>
      <c r="J696" s="9"/>
    </row>
    <row r="697" spans="1:10">
      <c r="A697" s="9"/>
      <c r="B697" s="9"/>
      <c r="C697" s="9"/>
      <c r="D697" s="9"/>
      <c r="E697" s="9"/>
      <c r="F697" s="9"/>
      <c r="G697" s="9"/>
      <c r="I697" s="9"/>
      <c r="J697" s="9"/>
    </row>
    <row r="698" spans="1:10">
      <c r="A698" s="9"/>
      <c r="B698" s="9"/>
      <c r="C698" s="9"/>
      <c r="D698" s="9"/>
      <c r="E698" s="9"/>
      <c r="F698" s="9"/>
      <c r="G698" s="9"/>
      <c r="I698" s="9"/>
      <c r="J698" s="9"/>
    </row>
    <row r="699" spans="1:10">
      <c r="A699" s="9"/>
      <c r="B699" s="9"/>
      <c r="C699" s="9"/>
      <c r="D699" s="9"/>
      <c r="E699" s="9"/>
      <c r="F699" s="9"/>
      <c r="G699" s="9"/>
      <c r="I699" s="9"/>
      <c r="J699" s="9"/>
    </row>
    <row r="700" spans="1:10">
      <c r="A700" s="9"/>
      <c r="B700" s="9"/>
      <c r="C700" s="9"/>
      <c r="D700" s="9"/>
      <c r="E700" s="9"/>
      <c r="F700" s="9"/>
      <c r="G700" s="9"/>
      <c r="I700" s="9"/>
      <c r="J700" s="9"/>
    </row>
    <row r="701" spans="1:10">
      <c r="A701" s="9"/>
      <c r="B701" s="9"/>
      <c r="C701" s="9"/>
      <c r="D701" s="9"/>
      <c r="E701" s="9"/>
      <c r="F701" s="9"/>
      <c r="G701" s="9"/>
      <c r="I701" s="9"/>
      <c r="J701" s="9"/>
    </row>
    <row r="702" spans="1:10">
      <c r="A702" s="9"/>
      <c r="B702" s="9"/>
      <c r="C702" s="9"/>
      <c r="D702" s="9"/>
      <c r="E702" s="9"/>
      <c r="F702" s="9"/>
      <c r="G702" s="9"/>
      <c r="I702" s="9"/>
      <c r="J702" s="9"/>
    </row>
    <row r="703" spans="1:10">
      <c r="A703" s="9"/>
      <c r="B703" s="9"/>
      <c r="C703" s="9"/>
      <c r="D703" s="9"/>
      <c r="E703" s="9"/>
      <c r="F703" s="9"/>
      <c r="G703" s="9"/>
      <c r="I703" s="9"/>
      <c r="J703" s="9"/>
    </row>
    <row r="704" spans="1:10">
      <c r="A704" s="9"/>
      <c r="B704" s="9"/>
      <c r="C704" s="9"/>
      <c r="D704" s="9"/>
      <c r="E704" s="9"/>
      <c r="F704" s="9"/>
      <c r="G704" s="9"/>
      <c r="I704" s="9"/>
      <c r="J704" s="9"/>
    </row>
    <row r="705" spans="1:10">
      <c r="A705" s="9"/>
      <c r="B705" s="9"/>
      <c r="C705" s="9"/>
      <c r="D705" s="9"/>
      <c r="E705" s="9"/>
      <c r="F705" s="9"/>
      <c r="G705" s="9"/>
      <c r="I705" s="9"/>
      <c r="J705" s="9"/>
    </row>
    <row r="706" spans="1:10">
      <c r="A706" s="9"/>
      <c r="B706" s="9"/>
      <c r="C706" s="9"/>
      <c r="D706" s="9"/>
      <c r="E706" s="9"/>
      <c r="F706" s="9"/>
      <c r="G706" s="9"/>
      <c r="I706" s="9"/>
      <c r="J706" s="9"/>
    </row>
    <row r="707" spans="1:10">
      <c r="A707" s="9"/>
      <c r="B707" s="9"/>
      <c r="C707" s="9"/>
      <c r="D707" s="9"/>
      <c r="E707" s="9"/>
      <c r="F707" s="9"/>
      <c r="G707" s="9"/>
      <c r="I707" s="9"/>
      <c r="J707" s="9"/>
    </row>
    <row r="708" spans="1:10">
      <c r="A708" s="9"/>
      <c r="B708" s="9"/>
      <c r="C708" s="9"/>
      <c r="D708" s="9"/>
      <c r="E708" s="9"/>
      <c r="F708" s="9"/>
      <c r="G708" s="9"/>
      <c r="I708" s="9"/>
      <c r="J708" s="9"/>
    </row>
    <row r="709" spans="1:10">
      <c r="A709" s="9"/>
      <c r="B709" s="9"/>
      <c r="C709" s="9"/>
      <c r="D709" s="9"/>
      <c r="E709" s="9"/>
      <c r="F709" s="9"/>
      <c r="G709" s="9"/>
      <c r="I709" s="9"/>
      <c r="J709" s="9"/>
    </row>
    <row r="710" spans="1:10">
      <c r="A710" s="9"/>
      <c r="B710" s="9"/>
      <c r="C710" s="9"/>
      <c r="D710" s="9"/>
      <c r="E710" s="9"/>
      <c r="F710" s="9"/>
      <c r="G710" s="9"/>
      <c r="I710" s="9"/>
      <c r="J710" s="9"/>
    </row>
    <row r="711" spans="1:10">
      <c r="A711" s="9"/>
      <c r="B711" s="9"/>
      <c r="C711" s="9"/>
      <c r="D711" s="9"/>
      <c r="E711" s="9"/>
      <c r="F711" s="9"/>
      <c r="G711" s="9"/>
      <c r="I711" s="9"/>
      <c r="J711" s="9"/>
    </row>
    <row r="712" spans="1:10">
      <c r="A712" s="9"/>
      <c r="B712" s="9"/>
      <c r="C712" s="9"/>
      <c r="D712" s="9"/>
      <c r="E712" s="9"/>
      <c r="F712" s="9"/>
      <c r="G712" s="9"/>
      <c r="I712" s="9"/>
      <c r="J712" s="9"/>
    </row>
    <row r="713" spans="1:10">
      <c r="A713" s="9"/>
      <c r="B713" s="9"/>
      <c r="C713" s="9"/>
      <c r="D713" s="9"/>
      <c r="E713" s="9"/>
      <c r="F713" s="9"/>
      <c r="G713" s="9"/>
      <c r="I713" s="9"/>
      <c r="J713" s="9"/>
    </row>
    <row r="714" spans="1:10">
      <c r="A714" s="9"/>
      <c r="B714" s="9"/>
      <c r="C714" s="9"/>
      <c r="D714" s="9"/>
      <c r="E714" s="9"/>
      <c r="F714" s="9"/>
      <c r="G714" s="9"/>
      <c r="I714" s="9"/>
      <c r="J714" s="9"/>
    </row>
    <row r="715" spans="1:10">
      <c r="A715" s="9"/>
      <c r="B715" s="9"/>
      <c r="C715" s="9"/>
      <c r="D715" s="9"/>
      <c r="E715" s="9"/>
      <c r="F715" s="9"/>
      <c r="G715" s="9"/>
      <c r="I715" s="9"/>
      <c r="J715" s="9"/>
    </row>
    <row r="716" spans="1:10">
      <c r="A716" s="9"/>
      <c r="B716" s="9"/>
      <c r="C716" s="9"/>
      <c r="D716" s="9"/>
      <c r="E716" s="9"/>
      <c r="F716" s="9"/>
      <c r="G716" s="9"/>
      <c r="I716" s="9"/>
      <c r="J716" s="9"/>
    </row>
    <row r="717" spans="1:10">
      <c r="A717" s="9"/>
      <c r="B717" s="9"/>
      <c r="C717" s="9"/>
      <c r="D717" s="9"/>
      <c r="E717" s="9"/>
      <c r="F717" s="9"/>
      <c r="G717" s="9"/>
      <c r="I717" s="9"/>
      <c r="J717" s="9"/>
    </row>
    <row r="718" spans="1:10">
      <c r="A718" s="9"/>
      <c r="B718" s="9"/>
      <c r="C718" s="9"/>
      <c r="D718" s="9"/>
      <c r="E718" s="9"/>
      <c r="F718" s="9"/>
      <c r="G718" s="9"/>
      <c r="I718" s="9"/>
      <c r="J718" s="9"/>
    </row>
    <row r="719" spans="1:10">
      <c r="A719" s="9"/>
      <c r="B719" s="9"/>
      <c r="C719" s="9"/>
      <c r="D719" s="9"/>
      <c r="E719" s="9"/>
      <c r="F719" s="9"/>
      <c r="G719" s="9"/>
      <c r="I719" s="9"/>
      <c r="J719" s="9"/>
    </row>
    <row r="720" spans="1:10">
      <c r="A720" s="9"/>
      <c r="B720" s="9"/>
      <c r="C720" s="9"/>
      <c r="D720" s="9"/>
      <c r="E720" s="9"/>
      <c r="F720" s="9"/>
      <c r="G720" s="9"/>
      <c r="I720" s="9"/>
      <c r="J720" s="9"/>
    </row>
    <row r="721" spans="1:10">
      <c r="A721" s="9"/>
      <c r="B721" s="9"/>
      <c r="C721" s="9"/>
      <c r="D721" s="9"/>
      <c r="E721" s="9"/>
      <c r="F721" s="9"/>
      <c r="G721" s="9"/>
      <c r="I721" s="9"/>
      <c r="J721" s="9"/>
    </row>
    <row r="722" spans="1:10">
      <c r="A722" s="9"/>
      <c r="B722" s="9"/>
      <c r="C722" s="9"/>
      <c r="D722" s="9"/>
      <c r="E722" s="9"/>
      <c r="F722" s="9"/>
      <c r="G722" s="9"/>
      <c r="I722" s="9"/>
      <c r="J722" s="9"/>
    </row>
    <row r="723" spans="1:10">
      <c r="A723" s="9"/>
      <c r="B723" s="9"/>
      <c r="C723" s="9"/>
      <c r="D723" s="9"/>
      <c r="E723" s="9"/>
      <c r="F723" s="9"/>
      <c r="G723" s="9"/>
      <c r="I723" s="9"/>
      <c r="J723" s="9"/>
    </row>
    <row r="724" spans="1:10">
      <c r="A724" s="9"/>
      <c r="B724" s="9"/>
      <c r="C724" s="9"/>
      <c r="D724" s="9"/>
      <c r="E724" s="9"/>
      <c r="F724" s="9"/>
      <c r="G724" s="9"/>
      <c r="I724" s="9"/>
      <c r="J724" s="9"/>
    </row>
    <row r="725" spans="1:10">
      <c r="A725" s="9"/>
      <c r="B725" s="9"/>
      <c r="C725" s="9"/>
      <c r="D725" s="9"/>
      <c r="E725" s="9"/>
      <c r="F725" s="9"/>
      <c r="G725" s="9"/>
      <c r="I725" s="9"/>
      <c r="J725" s="9"/>
    </row>
    <row r="726" spans="1:10">
      <c r="A726" s="9"/>
      <c r="B726" s="9"/>
      <c r="C726" s="9"/>
      <c r="D726" s="9"/>
      <c r="E726" s="9"/>
      <c r="F726" s="9"/>
      <c r="G726" s="9"/>
      <c r="I726" s="9"/>
      <c r="J726" s="9"/>
    </row>
    <row r="727" spans="1:10">
      <c r="A727" s="9"/>
      <c r="B727" s="9"/>
      <c r="C727" s="9"/>
      <c r="D727" s="9"/>
      <c r="E727" s="9"/>
      <c r="F727" s="9"/>
      <c r="G727" s="9"/>
      <c r="I727" s="9"/>
      <c r="J727" s="9"/>
    </row>
    <row r="728" spans="1:10">
      <c r="A728" s="9"/>
      <c r="B728" s="9"/>
      <c r="C728" s="9"/>
      <c r="D728" s="9"/>
      <c r="E728" s="9"/>
      <c r="F728" s="9"/>
      <c r="G728" s="9"/>
      <c r="I728" s="9"/>
      <c r="J728" s="9"/>
    </row>
    <row r="729" spans="1:10">
      <c r="A729" s="9"/>
      <c r="B729" s="9"/>
      <c r="C729" s="9"/>
      <c r="D729" s="9"/>
      <c r="E729" s="9"/>
      <c r="F729" s="9"/>
      <c r="G729" s="9"/>
      <c r="I729" s="9"/>
      <c r="J729" s="9"/>
    </row>
    <row r="730" spans="1:10">
      <c r="A730" s="9"/>
      <c r="B730" s="9"/>
      <c r="C730" s="9"/>
      <c r="D730" s="9"/>
      <c r="E730" s="9"/>
      <c r="F730" s="9"/>
      <c r="G730" s="9"/>
      <c r="I730" s="9"/>
      <c r="J730" s="9"/>
    </row>
    <row r="731" spans="1:10">
      <c r="A731" s="9"/>
      <c r="B731" s="9"/>
      <c r="C731" s="9"/>
      <c r="D731" s="9"/>
      <c r="E731" s="9"/>
      <c r="F731" s="9"/>
      <c r="G731" s="9"/>
      <c r="I731" s="9"/>
      <c r="J731" s="9"/>
    </row>
    <row r="732" spans="1:10">
      <c r="A732" s="9"/>
      <c r="B732" s="9"/>
      <c r="C732" s="9"/>
      <c r="D732" s="9"/>
      <c r="E732" s="9"/>
      <c r="F732" s="9"/>
      <c r="G732" s="9"/>
      <c r="I732" s="9"/>
      <c r="J732" s="9"/>
    </row>
    <row r="733" spans="1:10">
      <c r="A733" s="9"/>
      <c r="B733" s="9"/>
      <c r="C733" s="9"/>
      <c r="D733" s="9"/>
      <c r="E733" s="9"/>
      <c r="F733" s="9"/>
      <c r="G733" s="9"/>
      <c r="I733" s="9"/>
      <c r="J733" s="9"/>
    </row>
    <row r="734" spans="1:10">
      <c r="A734" s="9"/>
      <c r="B734" s="9"/>
      <c r="C734" s="9"/>
      <c r="D734" s="9"/>
      <c r="E734" s="9"/>
      <c r="F734" s="9"/>
      <c r="G734" s="9"/>
      <c r="I734" s="9"/>
      <c r="J734" s="9"/>
    </row>
    <row r="735" spans="1:10">
      <c r="A735" s="9"/>
      <c r="B735" s="9"/>
      <c r="C735" s="9"/>
      <c r="D735" s="9"/>
      <c r="E735" s="9"/>
      <c r="F735" s="9"/>
      <c r="G735" s="9"/>
      <c r="I735" s="9"/>
      <c r="J735" s="9"/>
    </row>
    <row r="736" spans="1:10">
      <c r="A736" s="9"/>
      <c r="B736" s="9"/>
      <c r="C736" s="9"/>
      <c r="D736" s="9"/>
      <c r="E736" s="9"/>
      <c r="F736" s="9"/>
      <c r="G736" s="9"/>
      <c r="I736" s="9"/>
      <c r="J736" s="9"/>
    </row>
    <row r="737" spans="1:10">
      <c r="A737" s="9"/>
      <c r="B737" s="9"/>
      <c r="C737" s="9"/>
      <c r="D737" s="9"/>
      <c r="E737" s="9"/>
      <c r="F737" s="9"/>
      <c r="G737" s="9"/>
      <c r="I737" s="9"/>
      <c r="J737" s="9"/>
    </row>
    <row r="738" spans="1:10">
      <c r="A738" s="9"/>
      <c r="B738" s="9"/>
      <c r="C738" s="9"/>
      <c r="D738" s="9"/>
      <c r="E738" s="9"/>
      <c r="F738" s="9"/>
      <c r="G738" s="9"/>
      <c r="I738" s="9"/>
      <c r="J738" s="9"/>
    </row>
    <row r="739" spans="1:10">
      <c r="A739" s="9"/>
      <c r="B739" s="9"/>
      <c r="C739" s="9"/>
      <c r="D739" s="9"/>
      <c r="E739" s="9"/>
      <c r="F739" s="9"/>
      <c r="G739" s="9"/>
      <c r="I739" s="9"/>
      <c r="J739" s="9"/>
    </row>
    <row r="740" spans="1:10">
      <c r="A740" s="9"/>
      <c r="B740" s="9"/>
      <c r="C740" s="9"/>
      <c r="D740" s="9"/>
      <c r="E740" s="9"/>
      <c r="F740" s="9"/>
      <c r="G740" s="9"/>
      <c r="I740" s="9"/>
      <c r="J740" s="9"/>
    </row>
    <row r="741" spans="1:10">
      <c r="A741" s="9"/>
      <c r="B741" s="9"/>
      <c r="C741" s="9"/>
      <c r="D741" s="9"/>
      <c r="E741" s="9"/>
      <c r="F741" s="9"/>
      <c r="G741" s="9"/>
      <c r="I741" s="9"/>
      <c r="J741" s="9"/>
    </row>
    <row r="742" spans="1:10">
      <c r="A742" s="9"/>
      <c r="B742" s="9"/>
      <c r="C742" s="9"/>
      <c r="D742" s="9"/>
      <c r="E742" s="9"/>
      <c r="F742" s="9"/>
      <c r="G742" s="9"/>
      <c r="I742" s="9"/>
      <c r="J742" s="9"/>
    </row>
    <row r="743" spans="1:10">
      <c r="A743" s="9"/>
      <c r="B743" s="9"/>
      <c r="C743" s="9"/>
      <c r="D743" s="9"/>
      <c r="E743" s="9"/>
      <c r="F743" s="9"/>
      <c r="G743" s="9"/>
      <c r="I743" s="9"/>
      <c r="J743" s="9"/>
    </row>
    <row r="744" spans="1:10">
      <c r="A744" s="9"/>
      <c r="B744" s="9"/>
      <c r="C744" s="9"/>
      <c r="D744" s="9"/>
      <c r="E744" s="9"/>
      <c r="F744" s="9"/>
      <c r="G744" s="9"/>
      <c r="I744" s="9"/>
      <c r="J744" s="9"/>
    </row>
    <row r="745" spans="1:10">
      <c r="A745" s="9"/>
      <c r="B745" s="9"/>
      <c r="C745" s="9"/>
      <c r="D745" s="9"/>
      <c r="E745" s="9"/>
      <c r="F745" s="9"/>
      <c r="G745" s="9"/>
      <c r="I745" s="9"/>
      <c r="J745" s="9"/>
    </row>
    <row r="746" spans="1:10">
      <c r="A746" s="9"/>
      <c r="B746" s="9"/>
      <c r="C746" s="9"/>
      <c r="D746" s="9"/>
      <c r="E746" s="9"/>
      <c r="F746" s="9"/>
      <c r="G746" s="9"/>
      <c r="I746" s="9"/>
      <c r="J746" s="9"/>
    </row>
    <row r="747" spans="1:10">
      <c r="A747" s="9"/>
      <c r="B747" s="9"/>
      <c r="C747" s="9"/>
      <c r="D747" s="9"/>
      <c r="E747" s="9"/>
      <c r="F747" s="9"/>
      <c r="G747" s="9"/>
      <c r="I747" s="9"/>
      <c r="J747" s="9"/>
    </row>
    <row r="748" spans="1:10">
      <c r="A748" s="9"/>
      <c r="B748" s="9"/>
      <c r="C748" s="9"/>
      <c r="D748" s="9"/>
      <c r="E748" s="9"/>
      <c r="F748" s="9"/>
      <c r="G748" s="9"/>
      <c r="I748" s="9"/>
      <c r="J748" s="9"/>
    </row>
    <row r="749" spans="1:10">
      <c r="A749" s="9"/>
      <c r="B749" s="9"/>
      <c r="C749" s="9"/>
      <c r="D749" s="9"/>
      <c r="E749" s="9"/>
      <c r="F749" s="9"/>
      <c r="G749" s="9"/>
      <c r="I749" s="9"/>
      <c r="J749" s="9"/>
    </row>
    <row r="750" spans="1:10">
      <c r="A750" s="9"/>
      <c r="B750" s="9"/>
      <c r="C750" s="9"/>
      <c r="D750" s="9"/>
      <c r="E750" s="9"/>
      <c r="F750" s="9"/>
      <c r="G750" s="9"/>
      <c r="I750" s="9"/>
      <c r="J750" s="9"/>
    </row>
    <row r="751" spans="1:10">
      <c r="A751" s="9"/>
      <c r="B751" s="9"/>
      <c r="C751" s="9"/>
      <c r="D751" s="9"/>
      <c r="E751" s="9"/>
      <c r="F751" s="9"/>
      <c r="G751" s="9"/>
      <c r="I751" s="9"/>
      <c r="J751" s="9"/>
    </row>
    <row r="752" spans="1:10">
      <c r="A752" s="9"/>
      <c r="B752" s="9"/>
      <c r="C752" s="9"/>
      <c r="D752" s="9"/>
      <c r="E752" s="9"/>
      <c r="F752" s="9"/>
      <c r="G752" s="9"/>
      <c r="I752" s="9"/>
    </row>
    <row r="753" spans="1:10">
      <c r="A753" s="9"/>
      <c r="B753" s="9"/>
      <c r="C753" s="9"/>
      <c r="D753" s="9"/>
      <c r="E753" s="9"/>
      <c r="F753" s="9"/>
      <c r="G753" s="9"/>
      <c r="I753" s="9"/>
    </row>
    <row r="754" spans="1:10">
      <c r="A754" s="9"/>
      <c r="B754" s="9"/>
      <c r="C754" s="9"/>
      <c r="D754" s="9"/>
      <c r="E754" s="9"/>
      <c r="F754" s="9"/>
      <c r="G754" s="9"/>
      <c r="I754" s="9"/>
      <c r="J754" s="9"/>
    </row>
    <row r="755" spans="1:10">
      <c r="A755" s="9"/>
      <c r="B755" s="9"/>
      <c r="C755" s="9"/>
      <c r="D755" s="9"/>
      <c r="E755" s="9"/>
      <c r="F755" s="9"/>
      <c r="G755" s="9"/>
      <c r="I755" s="9"/>
      <c r="J755" s="9"/>
    </row>
    <row r="756" spans="1:10">
      <c r="A756" s="9"/>
      <c r="B756" s="9"/>
      <c r="C756" s="9"/>
      <c r="D756" s="9"/>
      <c r="E756" s="9"/>
      <c r="F756" s="9"/>
      <c r="G756" s="9"/>
      <c r="I756" s="9"/>
      <c r="J756" s="9"/>
    </row>
    <row r="757" spans="1:10">
      <c r="A757" s="9"/>
      <c r="B757" s="9"/>
      <c r="C757" s="9"/>
      <c r="D757" s="9"/>
      <c r="E757" s="9"/>
      <c r="F757" s="9"/>
      <c r="G757" s="9"/>
      <c r="I757" s="9"/>
      <c r="J757" s="9"/>
    </row>
    <row r="758" spans="1:10">
      <c r="A758" s="9"/>
      <c r="B758" s="9"/>
      <c r="C758" s="9"/>
      <c r="D758" s="9"/>
      <c r="E758" s="9"/>
      <c r="F758" s="9"/>
      <c r="G758" s="9"/>
      <c r="I758" s="9"/>
      <c r="J758" s="9"/>
    </row>
    <row r="759" spans="1:10">
      <c r="A759" s="9"/>
      <c r="B759" s="9"/>
      <c r="C759" s="9"/>
      <c r="D759" s="9"/>
      <c r="E759" s="9"/>
      <c r="F759" s="9"/>
      <c r="G759" s="9"/>
      <c r="I759" s="9"/>
      <c r="J759" s="9"/>
    </row>
    <row r="760" spans="1:10">
      <c r="A760" s="9"/>
      <c r="B760" s="9"/>
      <c r="C760" s="9"/>
      <c r="D760" s="9"/>
      <c r="E760" s="9"/>
      <c r="F760" s="9"/>
      <c r="G760" s="9"/>
      <c r="I760" s="9"/>
      <c r="J760" s="9"/>
    </row>
    <row r="761" spans="1:10">
      <c r="A761" s="9"/>
      <c r="B761" s="9"/>
      <c r="C761" s="9"/>
      <c r="D761" s="9"/>
      <c r="E761" s="9"/>
      <c r="F761" s="9"/>
      <c r="G761" s="9"/>
      <c r="I761" s="9"/>
      <c r="J761" s="9"/>
    </row>
    <row r="762" spans="1:10">
      <c r="A762" s="9"/>
      <c r="B762" s="9"/>
      <c r="C762" s="9"/>
      <c r="D762" s="9"/>
      <c r="E762" s="9"/>
      <c r="F762" s="9"/>
      <c r="G762" s="9"/>
      <c r="I762" s="9"/>
      <c r="J762" s="9"/>
    </row>
    <row r="763" spans="1:10">
      <c r="A763" s="9"/>
      <c r="B763" s="9"/>
      <c r="C763" s="9"/>
      <c r="D763" s="9"/>
      <c r="E763" s="9"/>
      <c r="F763" s="9"/>
      <c r="G763" s="9"/>
      <c r="I763" s="9"/>
      <c r="J763" s="9"/>
    </row>
    <row r="764" spans="1:10">
      <c r="A764" s="9"/>
      <c r="B764" s="9"/>
      <c r="C764" s="9"/>
      <c r="D764" s="9"/>
      <c r="E764" s="9"/>
      <c r="F764" s="9"/>
      <c r="G764" s="9"/>
      <c r="J764" s="9"/>
    </row>
  </sheetData>
  <mergeCells count="2">
    <mergeCell ref="E59:F59"/>
    <mergeCell ref="E60:F60"/>
  </mergeCells>
  <pageMargins left="0.59055118110236227" right="0.43307086614173229" top="0.39370078740157483" bottom="0.51181102362204722" header="0.31496062992125984" footer="0.31496062992125984"/>
  <pageSetup paperSize="9" scale="81" fitToHeight="0" orientation="portrait" useFirstPageNumber="1" r:id="rId1"/>
  <headerFooter>
    <oddFooter>&amp;C8.&amp;P</oddFooter>
    <firstFooter>&amp;C1.1&amp;P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500"/>
  <sheetViews>
    <sheetView showGridLines="0" tabSelected="1" view="pageBreakPreview" zoomScaleSheetLayoutView="100" workbookViewId="0">
      <selection activeCell="D14" sqref="D14"/>
    </sheetView>
  </sheetViews>
  <sheetFormatPr defaultColWidth="9.109375" defaultRowHeight="13.2"/>
  <cols>
    <col min="1" max="1" width="11.5546875" style="10" customWidth="1"/>
    <col min="2" max="2" width="67" style="10" customWidth="1"/>
    <col min="3" max="3" width="32.33203125" style="184" customWidth="1"/>
    <col min="4" max="4" width="19" style="4" customWidth="1"/>
    <col min="5" max="5" width="15.88671875" style="4" bestFit="1" customWidth="1"/>
    <col min="6" max="7" width="18.33203125" style="4" bestFit="1" customWidth="1"/>
    <col min="8" max="8" width="14.109375" style="4" bestFit="1" customWidth="1"/>
    <col min="9" max="16384" width="9.109375" style="4"/>
  </cols>
  <sheetData>
    <row r="1" spans="1:7" ht="15" customHeight="1">
      <c r="A1" s="375" t="s">
        <v>216</v>
      </c>
      <c r="B1" s="376"/>
      <c r="C1" s="377"/>
    </row>
    <row r="2" spans="1:7" ht="15" customHeight="1">
      <c r="A2" s="378" t="str">
        <f>'P&amp;G - Section 1'!A2</f>
        <v>MTHATHA CENTRAL CORRIDOR REGIONAL BULK WATER SUPPLY – PHASE 1</v>
      </c>
      <c r="C2" s="379"/>
    </row>
    <row r="3" spans="1:7" ht="15" customHeight="1">
      <c r="A3" s="297" t="str">
        <f>'P&amp;G - Section 1'!A3</f>
        <v>CONSTRUCTION OF BULK GRAVITY MAIN FROM LINDILE TO TSHEMESE - CONTRACT 2</v>
      </c>
      <c r="C3" s="379"/>
    </row>
    <row r="4" spans="1:7" ht="15" customHeight="1">
      <c r="A4" s="297" t="str">
        <f>'P&amp;G - Section 1'!A4</f>
        <v>MIS 535 774 B</v>
      </c>
      <c r="C4" s="379"/>
    </row>
    <row r="5" spans="1:7">
      <c r="A5" s="299"/>
      <c r="C5" s="379"/>
    </row>
    <row r="6" spans="1:7" ht="13.95" customHeight="1">
      <c r="A6" s="456" t="s">
        <v>137</v>
      </c>
      <c r="B6" s="457"/>
      <c r="C6" s="458"/>
    </row>
    <row r="7" spans="1:7" ht="13.95" customHeight="1">
      <c r="A7" s="380"/>
      <c r="C7" s="381"/>
    </row>
    <row r="8" spans="1:7" s="5" customFormat="1" ht="7.95" customHeight="1">
      <c r="A8" s="466" t="s">
        <v>140</v>
      </c>
      <c r="B8" s="459" t="s">
        <v>2</v>
      </c>
      <c r="C8" s="462" t="s">
        <v>138</v>
      </c>
    </row>
    <row r="9" spans="1:7" s="5" customFormat="1" ht="4.2" customHeight="1">
      <c r="A9" s="467"/>
      <c r="B9" s="460"/>
      <c r="C9" s="463"/>
    </row>
    <row r="10" spans="1:7" s="5" customFormat="1" ht="12.6" customHeight="1">
      <c r="A10" s="467"/>
      <c r="B10" s="460"/>
      <c r="C10" s="463"/>
    </row>
    <row r="11" spans="1:7" s="7" customFormat="1" ht="7.95" customHeight="1">
      <c r="A11" s="468"/>
      <c r="B11" s="461"/>
      <c r="C11" s="464"/>
    </row>
    <row r="12" spans="1:7" s="26" customFormat="1">
      <c r="A12" s="382"/>
      <c r="B12" s="209"/>
      <c r="C12" s="383"/>
    </row>
    <row r="13" spans="1:7" s="7" customFormat="1" ht="15">
      <c r="A13" s="236">
        <v>1</v>
      </c>
      <c r="B13" s="23" t="str">
        <f>'P&amp;G - Section 1'!C13</f>
        <v>PRELIMINARY AND GENERAL - CONTRACT 2</v>
      </c>
      <c r="C13" s="384"/>
      <c r="D13" s="178"/>
      <c r="E13" s="440"/>
      <c r="G13" s="21"/>
    </row>
    <row r="14" spans="1:7" s="7" customFormat="1" ht="15">
      <c r="A14" s="465">
        <v>2</v>
      </c>
      <c r="B14" s="23"/>
      <c r="C14" s="385"/>
      <c r="G14" s="21"/>
    </row>
    <row r="15" spans="1:7" s="7" customFormat="1" ht="15">
      <c r="A15" s="465"/>
      <c r="B15" s="23" t="str">
        <f>'Site Clearance - Section 2'!C12</f>
        <v>SITE CLEARANCE - CONTRACT 2</v>
      </c>
      <c r="C15" s="385"/>
      <c r="G15" s="21"/>
    </row>
    <row r="16" spans="1:7" s="7" customFormat="1" ht="15">
      <c r="A16" s="465">
        <v>3</v>
      </c>
      <c r="B16" s="24"/>
      <c r="C16" s="385"/>
      <c r="G16" s="21"/>
    </row>
    <row r="17" spans="1:7" s="7" customFormat="1" ht="15">
      <c r="A17" s="465"/>
      <c r="B17" s="23" t="str">
        <f>'Pipe trenches - Section 3'!C12</f>
        <v>PIPE TRENCHES - CONTRACT 2</v>
      </c>
      <c r="C17" s="385"/>
      <c r="G17" s="21"/>
    </row>
    <row r="18" spans="1:7" s="7" customFormat="1" ht="15">
      <c r="A18" s="465">
        <v>4</v>
      </c>
      <c r="B18" s="24"/>
      <c r="C18" s="385"/>
      <c r="G18" s="21"/>
    </row>
    <row r="19" spans="1:7" s="7" customFormat="1" ht="15">
      <c r="A19" s="465"/>
      <c r="B19" s="23" t="str">
        <f>'Gabions &amp; Pitching - Section 4'!C12</f>
        <v>GABIONS AND PITCHING - CONTRACT 2</v>
      </c>
      <c r="C19" s="385"/>
      <c r="G19" s="21"/>
    </row>
    <row r="20" spans="1:7" s="7" customFormat="1" ht="15">
      <c r="A20" s="465">
        <v>5</v>
      </c>
      <c r="B20" s="24"/>
      <c r="C20" s="385"/>
      <c r="G20" s="21"/>
    </row>
    <row r="21" spans="1:7" s="7" customFormat="1" ht="15">
      <c r="A21" s="465"/>
      <c r="B21" s="23" t="str">
        <f>'Bedding - Section 5'!C12</f>
        <v>BEDDING - CONTRACT 2</v>
      </c>
      <c r="C21" s="385"/>
      <c r="G21" s="21"/>
    </row>
    <row r="22" spans="1:7" s="7" customFormat="1" ht="15">
      <c r="A22" s="465">
        <v>6</v>
      </c>
      <c r="B22" s="23"/>
      <c r="C22" s="385"/>
      <c r="F22" s="187"/>
      <c r="G22" s="22"/>
    </row>
    <row r="23" spans="1:7" s="7" customFormat="1" ht="14.4" customHeight="1">
      <c r="A23" s="465"/>
      <c r="B23" s="23" t="str">
        <f>'Medium Pressure - Section 6'!C12</f>
        <v>MEDIUM PRESSURE PIPELINES - CONTRACT 2</v>
      </c>
      <c r="C23" s="385"/>
      <c r="D23" s="205"/>
      <c r="E23" s="205"/>
      <c r="F23" s="205"/>
      <c r="G23" s="22"/>
    </row>
    <row r="24" spans="1:7" s="7" customFormat="1" ht="15">
      <c r="A24" s="465">
        <v>7</v>
      </c>
      <c r="B24" s="23"/>
      <c r="C24" s="385"/>
      <c r="D24" s="205"/>
      <c r="E24" s="205"/>
      <c r="F24" s="205"/>
      <c r="G24" s="21"/>
    </row>
    <row r="25" spans="1:7" s="7" customFormat="1" ht="14.4" customHeight="1">
      <c r="A25" s="465"/>
      <c r="B25" s="23" t="str">
        <f>'Pipe Fittings - Section 7'!C12</f>
        <v>PIPE FITTINGS AND SPECIALS - CONTRACT 2</v>
      </c>
      <c r="C25" s="385"/>
      <c r="D25" s="205"/>
      <c r="E25" s="205"/>
      <c r="F25" s="205"/>
      <c r="G25" s="21"/>
    </row>
    <row r="26" spans="1:7" s="7" customFormat="1" ht="15">
      <c r="A26" s="465">
        <v>8</v>
      </c>
      <c r="B26" s="23"/>
      <c r="C26" s="385"/>
      <c r="D26" s="205"/>
      <c r="E26" s="205"/>
      <c r="F26" s="205"/>
      <c r="G26" s="21"/>
    </row>
    <row r="27" spans="1:7" s="7" customFormat="1" ht="15">
      <c r="A27" s="465"/>
      <c r="B27" s="23" t="str">
        <f>'Valves &amp; Chamber - Section 8'!C12</f>
        <v>VALVES - CONTRACT 2</v>
      </c>
      <c r="C27" s="385"/>
      <c r="D27" s="206"/>
      <c r="E27" s="206"/>
      <c r="F27" s="205"/>
      <c r="G27" s="21"/>
    </row>
    <row r="28" spans="1:7" s="26" customFormat="1" ht="13.8" thickBot="1">
      <c r="A28" s="386"/>
      <c r="B28" s="25"/>
      <c r="C28" s="387"/>
      <c r="D28" s="205"/>
      <c r="E28" s="205"/>
      <c r="F28" s="205"/>
      <c r="G28" s="205"/>
    </row>
    <row r="29" spans="1:7" s="7" customFormat="1" ht="28.95" customHeight="1" thickTop="1" thickBot="1">
      <c r="A29" s="388">
        <v>9</v>
      </c>
      <c r="B29" s="211" t="s">
        <v>139</v>
      </c>
      <c r="C29" s="389"/>
      <c r="D29" s="210"/>
      <c r="E29" s="207"/>
      <c r="F29" s="205"/>
      <c r="G29" s="205"/>
    </row>
    <row r="30" spans="1:7" s="26" customFormat="1" ht="28.95" customHeight="1" thickTop="1" thickBot="1">
      <c r="A30" s="390">
        <v>10</v>
      </c>
      <c r="B30" s="212" t="s">
        <v>190</v>
      </c>
      <c r="C30" s="391"/>
      <c r="D30" s="205"/>
      <c r="E30" s="205"/>
      <c r="F30" s="205"/>
      <c r="G30" s="205"/>
    </row>
    <row r="31" spans="1:7" s="7" customFormat="1" ht="28.95" customHeight="1" thickTop="1" thickBot="1">
      <c r="A31" s="392">
        <v>11</v>
      </c>
      <c r="B31" s="201" t="s">
        <v>218</v>
      </c>
      <c r="C31" s="389"/>
      <c r="D31" s="207"/>
      <c r="E31" s="205"/>
      <c r="F31" s="205"/>
      <c r="G31" s="205"/>
    </row>
    <row r="32" spans="1:7" s="7" customFormat="1" ht="28.95" customHeight="1" thickTop="1" thickBot="1">
      <c r="A32" s="390">
        <v>12</v>
      </c>
      <c r="B32" s="288" t="s">
        <v>204</v>
      </c>
      <c r="C32" s="391"/>
      <c r="D32" s="205"/>
      <c r="E32" s="205"/>
      <c r="F32" s="205"/>
      <c r="G32" s="205"/>
    </row>
    <row r="33" spans="1:8" s="7" customFormat="1" ht="28.95" customHeight="1" thickTop="1">
      <c r="A33" s="392">
        <v>13</v>
      </c>
      <c r="B33" s="393" t="s">
        <v>219</v>
      </c>
      <c r="C33" s="394"/>
      <c r="D33" s="255"/>
      <c r="E33" s="208"/>
      <c r="F33" s="190"/>
      <c r="G33" s="190"/>
      <c r="H33" s="178"/>
    </row>
    <row r="34" spans="1:8" s="441" customFormat="1" ht="19.2">
      <c r="C34" s="442"/>
      <c r="E34" s="443"/>
      <c r="F34" s="444"/>
    </row>
    <row r="35" spans="1:8" s="441" customFormat="1" ht="28.95" customHeight="1">
      <c r="A35" s="455" t="s">
        <v>418</v>
      </c>
      <c r="B35" s="455"/>
      <c r="C35" s="442"/>
      <c r="E35" s="443"/>
      <c r="F35" s="444"/>
    </row>
    <row r="36" spans="1:8" s="441" customFormat="1" ht="40.049999999999997" customHeight="1">
      <c r="A36" s="445" t="s">
        <v>419</v>
      </c>
      <c r="B36" s="446"/>
      <c r="C36" s="447"/>
      <c r="E36" s="443"/>
      <c r="F36" s="444"/>
    </row>
    <row r="37" spans="1:8" s="441" customFormat="1" ht="40.049999999999997" customHeight="1">
      <c r="A37" s="448" t="s">
        <v>420</v>
      </c>
      <c r="B37" s="446"/>
      <c r="C37" s="447"/>
      <c r="E37" s="443"/>
      <c r="F37" s="444"/>
    </row>
    <row r="38" spans="1:8" s="441" customFormat="1" ht="40.049999999999997" customHeight="1">
      <c r="A38" s="448" t="s">
        <v>421</v>
      </c>
      <c r="B38" s="446"/>
      <c r="C38" s="447"/>
      <c r="E38" s="443"/>
      <c r="F38" s="444"/>
    </row>
    <row r="39" spans="1:8" s="441" customFormat="1" ht="40.049999999999997" customHeight="1">
      <c r="A39" s="448" t="s">
        <v>422</v>
      </c>
      <c r="B39" s="449"/>
      <c r="C39" s="447"/>
      <c r="E39" s="443"/>
      <c r="F39" s="444"/>
    </row>
    <row r="40" spans="1:8" s="441" customFormat="1" ht="40.049999999999997" customHeight="1">
      <c r="A40" s="448" t="s">
        <v>423</v>
      </c>
      <c r="B40" s="449"/>
      <c r="C40" s="447"/>
      <c r="E40" s="443"/>
      <c r="F40" s="444"/>
    </row>
    <row r="41" spans="1:8" s="441" customFormat="1">
      <c r="C41" s="450"/>
    </row>
    <row r="42" spans="1:8" s="7" customFormat="1">
      <c r="C42" s="178"/>
    </row>
    <row r="43" spans="1:8" s="7" customFormat="1">
      <c r="C43" s="178"/>
    </row>
    <row r="44" spans="1:8" s="7" customFormat="1">
      <c r="C44" s="178"/>
    </row>
    <row r="45" spans="1:8" s="7" customFormat="1">
      <c r="C45" s="178"/>
    </row>
    <row r="46" spans="1:8" s="7" customFormat="1">
      <c r="C46" s="178"/>
    </row>
    <row r="47" spans="1:8" s="7" customFormat="1">
      <c r="C47" s="178"/>
    </row>
    <row r="48" spans="1:8" s="7" customFormat="1">
      <c r="C48" s="178"/>
    </row>
    <row r="49" spans="3:3" s="7" customFormat="1">
      <c r="C49" s="178"/>
    </row>
    <row r="50" spans="3:3" s="7" customFormat="1">
      <c r="C50" s="178"/>
    </row>
    <row r="51" spans="3:3" s="7" customFormat="1" ht="14.25" customHeight="1">
      <c r="C51" s="178"/>
    </row>
    <row r="52" spans="3:3" s="7" customFormat="1" ht="12.75" customHeight="1">
      <c r="C52" s="178"/>
    </row>
    <row r="53" spans="3:3" s="7" customFormat="1">
      <c r="C53" s="178"/>
    </row>
    <row r="54" spans="3:3" s="7" customFormat="1">
      <c r="C54" s="178"/>
    </row>
    <row r="55" spans="3:3" s="7" customFormat="1">
      <c r="C55" s="178"/>
    </row>
    <row r="56" spans="3:3" s="7" customFormat="1">
      <c r="C56" s="178"/>
    </row>
    <row r="57" spans="3:3" s="7" customFormat="1">
      <c r="C57" s="178"/>
    </row>
    <row r="58" spans="3:3" s="7" customFormat="1">
      <c r="C58" s="178"/>
    </row>
    <row r="59" spans="3:3" s="7" customFormat="1">
      <c r="C59" s="178"/>
    </row>
    <row r="60" spans="3:3" s="7" customFormat="1">
      <c r="C60" s="178"/>
    </row>
    <row r="61" spans="3:3" s="7" customFormat="1">
      <c r="C61" s="178"/>
    </row>
    <row r="62" spans="3:3" s="7" customFormat="1">
      <c r="C62" s="178"/>
    </row>
    <row r="63" spans="3:3" s="7" customFormat="1">
      <c r="C63" s="178"/>
    </row>
    <row r="64" spans="3:3" s="7" customFormat="1">
      <c r="C64" s="178"/>
    </row>
    <row r="65" spans="3:3" s="7" customFormat="1">
      <c r="C65" s="178"/>
    </row>
    <row r="66" spans="3:3" s="7" customFormat="1">
      <c r="C66" s="178"/>
    </row>
    <row r="67" spans="3:3" s="7" customFormat="1">
      <c r="C67" s="178"/>
    </row>
    <row r="68" spans="3:3" s="7" customFormat="1">
      <c r="C68" s="178"/>
    </row>
    <row r="69" spans="3:3" s="7" customFormat="1">
      <c r="C69" s="178"/>
    </row>
    <row r="70" spans="3:3" s="7" customFormat="1">
      <c r="C70" s="178"/>
    </row>
    <row r="71" spans="3:3" s="7" customFormat="1">
      <c r="C71" s="178"/>
    </row>
    <row r="72" spans="3:3" s="7" customFormat="1">
      <c r="C72" s="178"/>
    </row>
    <row r="73" spans="3:3" s="7" customFormat="1">
      <c r="C73" s="178"/>
    </row>
    <row r="74" spans="3:3" s="7" customFormat="1">
      <c r="C74" s="178"/>
    </row>
    <row r="75" spans="3:3" s="7" customFormat="1">
      <c r="C75" s="178"/>
    </row>
    <row r="76" spans="3:3" s="7" customFormat="1">
      <c r="C76" s="178"/>
    </row>
    <row r="77" spans="3:3" s="7" customFormat="1">
      <c r="C77" s="178"/>
    </row>
    <row r="78" spans="3:3" s="7" customFormat="1">
      <c r="C78" s="178"/>
    </row>
    <row r="79" spans="3:3" s="7" customFormat="1">
      <c r="C79" s="178"/>
    </row>
    <row r="80" spans="3:3" s="7" customFormat="1">
      <c r="C80" s="178"/>
    </row>
    <row r="81" spans="3:3" s="7" customFormat="1">
      <c r="C81" s="178"/>
    </row>
    <row r="82" spans="3:3" s="7" customFormat="1">
      <c r="C82" s="178"/>
    </row>
    <row r="83" spans="3:3" s="7" customFormat="1">
      <c r="C83" s="178"/>
    </row>
    <row r="84" spans="3:3" s="7" customFormat="1">
      <c r="C84" s="178"/>
    </row>
    <row r="85" spans="3:3" s="7" customFormat="1">
      <c r="C85" s="178"/>
    </row>
    <row r="86" spans="3:3" s="7" customFormat="1">
      <c r="C86" s="178"/>
    </row>
    <row r="87" spans="3:3" s="7" customFormat="1">
      <c r="C87" s="178"/>
    </row>
    <row r="88" spans="3:3" s="7" customFormat="1">
      <c r="C88" s="178"/>
    </row>
    <row r="89" spans="3:3" s="7" customFormat="1">
      <c r="C89" s="178"/>
    </row>
    <row r="90" spans="3:3" s="7" customFormat="1">
      <c r="C90" s="178"/>
    </row>
    <row r="91" spans="3:3" s="7" customFormat="1">
      <c r="C91" s="178"/>
    </row>
    <row r="92" spans="3:3" s="7" customFormat="1">
      <c r="C92" s="178"/>
    </row>
    <row r="93" spans="3:3" s="7" customFormat="1">
      <c r="C93" s="178"/>
    </row>
    <row r="94" spans="3:3" s="7" customFormat="1">
      <c r="C94" s="178"/>
    </row>
    <row r="95" spans="3:3" s="7" customFormat="1">
      <c r="C95" s="178"/>
    </row>
    <row r="96" spans="3:3" s="7" customFormat="1">
      <c r="C96" s="178"/>
    </row>
    <row r="97" spans="3:3" s="7" customFormat="1">
      <c r="C97" s="178"/>
    </row>
    <row r="98" spans="3:3" s="7" customFormat="1">
      <c r="C98" s="178"/>
    </row>
    <row r="99" spans="3:3" s="7" customFormat="1">
      <c r="C99" s="178"/>
    </row>
    <row r="100" spans="3:3" s="7" customFormat="1">
      <c r="C100" s="178"/>
    </row>
    <row r="101" spans="3:3" s="7" customFormat="1">
      <c r="C101" s="178"/>
    </row>
    <row r="102" spans="3:3" s="7" customFormat="1">
      <c r="C102" s="178"/>
    </row>
    <row r="103" spans="3:3" s="7" customFormat="1">
      <c r="C103" s="178"/>
    </row>
    <row r="104" spans="3:3" s="7" customFormat="1">
      <c r="C104" s="178"/>
    </row>
    <row r="105" spans="3:3" s="7" customFormat="1">
      <c r="C105" s="178"/>
    </row>
    <row r="106" spans="3:3" s="7" customFormat="1">
      <c r="C106" s="178"/>
    </row>
    <row r="107" spans="3:3" s="7" customFormat="1">
      <c r="C107" s="178"/>
    </row>
    <row r="108" spans="3:3" s="7" customFormat="1">
      <c r="C108" s="178"/>
    </row>
    <row r="109" spans="3:3" s="7" customFormat="1">
      <c r="C109" s="178"/>
    </row>
    <row r="110" spans="3:3" s="7" customFormat="1">
      <c r="C110" s="178"/>
    </row>
    <row r="111" spans="3:3" s="7" customFormat="1">
      <c r="C111" s="178"/>
    </row>
    <row r="112" spans="3:3" s="7" customFormat="1">
      <c r="C112" s="178"/>
    </row>
    <row r="113" spans="1:3" s="7" customFormat="1">
      <c r="A113" s="8"/>
      <c r="C113" s="179"/>
    </row>
    <row r="114" spans="1:3" s="7" customFormat="1">
      <c r="A114" s="8"/>
      <c r="C114" s="179"/>
    </row>
    <row r="115" spans="1:3" s="8" customFormat="1" ht="4.2">
      <c r="C115" s="179"/>
    </row>
    <row r="116" spans="1:3" s="8" customFormat="1" ht="4.2">
      <c r="C116" s="179"/>
    </row>
    <row r="117" spans="1:3" s="8" customFormat="1" ht="4.2">
      <c r="C117" s="179"/>
    </row>
    <row r="118" spans="1:3" s="8" customFormat="1">
      <c r="A118" s="7"/>
      <c r="C118" s="178"/>
    </row>
    <row r="119" spans="1:3" s="8" customFormat="1">
      <c r="A119" s="7"/>
      <c r="C119" s="178"/>
    </row>
    <row r="120" spans="1:3" s="7" customFormat="1">
      <c r="C120" s="178"/>
    </row>
    <row r="121" spans="1:3" s="7" customFormat="1">
      <c r="C121" s="178"/>
    </row>
    <row r="122" spans="1:3" s="7" customFormat="1">
      <c r="C122" s="178"/>
    </row>
    <row r="123" spans="1:3" s="7" customFormat="1">
      <c r="C123" s="178"/>
    </row>
    <row r="124" spans="1:3" s="7" customFormat="1" ht="18" customHeight="1">
      <c r="C124" s="178"/>
    </row>
    <row r="125" spans="1:3" s="7" customFormat="1" ht="18" customHeight="1">
      <c r="C125" s="178"/>
    </row>
    <row r="126" spans="1:3" s="7" customFormat="1" ht="18" customHeight="1">
      <c r="C126" s="178"/>
    </row>
    <row r="127" spans="1:3" s="7" customFormat="1" ht="18" customHeight="1">
      <c r="C127" s="178"/>
    </row>
    <row r="128" spans="1:3" s="7" customFormat="1">
      <c r="C128" s="178"/>
    </row>
    <row r="129" spans="3:3" s="7" customFormat="1">
      <c r="C129" s="178"/>
    </row>
    <row r="130" spans="3:3" s="7" customFormat="1">
      <c r="C130" s="178"/>
    </row>
    <row r="131" spans="3:3" s="7" customFormat="1">
      <c r="C131" s="178"/>
    </row>
    <row r="132" spans="3:3" s="7" customFormat="1">
      <c r="C132" s="178"/>
    </row>
    <row r="133" spans="3:3" s="7" customFormat="1">
      <c r="C133" s="178"/>
    </row>
    <row r="134" spans="3:3" s="7" customFormat="1">
      <c r="C134" s="178"/>
    </row>
    <row r="135" spans="3:3" s="7" customFormat="1">
      <c r="C135" s="178"/>
    </row>
    <row r="136" spans="3:3" s="7" customFormat="1">
      <c r="C136" s="178"/>
    </row>
    <row r="137" spans="3:3" s="7" customFormat="1">
      <c r="C137" s="178"/>
    </row>
    <row r="138" spans="3:3" s="7" customFormat="1">
      <c r="C138" s="178"/>
    </row>
    <row r="139" spans="3:3" s="7" customFormat="1">
      <c r="C139" s="178"/>
    </row>
    <row r="140" spans="3:3" s="7" customFormat="1">
      <c r="C140" s="178"/>
    </row>
    <row r="141" spans="3:3" s="7" customFormat="1">
      <c r="C141" s="178"/>
    </row>
    <row r="142" spans="3:3" s="7" customFormat="1">
      <c r="C142" s="178"/>
    </row>
    <row r="143" spans="3:3" s="7" customFormat="1">
      <c r="C143" s="178"/>
    </row>
    <row r="144" spans="3:3" s="7" customFormat="1">
      <c r="C144" s="178"/>
    </row>
    <row r="145" spans="1:3" s="7" customFormat="1">
      <c r="C145" s="178"/>
    </row>
    <row r="146" spans="1:3" s="7" customFormat="1">
      <c r="C146" s="178"/>
    </row>
    <row r="147" spans="1:3" s="7" customFormat="1">
      <c r="C147" s="178"/>
    </row>
    <row r="148" spans="1:3" s="7" customFormat="1">
      <c r="C148" s="178"/>
    </row>
    <row r="149" spans="1:3" s="7" customFormat="1">
      <c r="C149" s="178"/>
    </row>
    <row r="150" spans="1:3" s="7" customFormat="1">
      <c r="C150" s="178"/>
    </row>
    <row r="151" spans="1:3" s="7" customFormat="1">
      <c r="C151" s="178"/>
    </row>
    <row r="152" spans="1:3" s="7" customFormat="1">
      <c r="C152" s="178"/>
    </row>
    <row r="153" spans="1:3" s="7" customFormat="1">
      <c r="C153" s="178"/>
    </row>
    <row r="154" spans="1:3" s="7" customFormat="1">
      <c r="C154" s="178"/>
    </row>
    <row r="155" spans="1:3" s="7" customFormat="1">
      <c r="C155" s="178"/>
    </row>
    <row r="156" spans="1:3" s="7" customFormat="1">
      <c r="A156" s="8"/>
      <c r="C156" s="179"/>
    </row>
    <row r="157" spans="1:3" s="7" customFormat="1">
      <c r="A157" s="8"/>
      <c r="C157" s="179"/>
    </row>
    <row r="158" spans="1:3" s="8" customFormat="1" ht="4.2">
      <c r="C158" s="179"/>
    </row>
    <row r="159" spans="1:3" s="8" customFormat="1" ht="4.2">
      <c r="C159" s="179"/>
    </row>
    <row r="160" spans="1:3" s="8" customFormat="1" ht="4.2">
      <c r="C160" s="179"/>
    </row>
    <row r="161" spans="3:3" s="8" customFormat="1" ht="4.2">
      <c r="C161" s="179"/>
    </row>
    <row r="162" spans="3:3" s="8" customFormat="1" ht="4.2">
      <c r="C162" s="179"/>
    </row>
    <row r="163" spans="3:3" s="8" customFormat="1" ht="4.2">
      <c r="C163" s="179"/>
    </row>
    <row r="164" spans="3:3" s="8" customFormat="1" ht="4.2">
      <c r="C164" s="179"/>
    </row>
    <row r="165" spans="3:3" s="8" customFormat="1" ht="4.2">
      <c r="C165" s="179"/>
    </row>
    <row r="166" spans="3:3" s="8" customFormat="1" ht="4.2">
      <c r="C166" s="179"/>
    </row>
    <row r="167" spans="3:3" s="8" customFormat="1" ht="4.2">
      <c r="C167" s="179"/>
    </row>
    <row r="168" spans="3:3" s="8" customFormat="1" ht="4.2">
      <c r="C168" s="179"/>
    </row>
    <row r="169" spans="3:3" s="8" customFormat="1" ht="4.2">
      <c r="C169" s="179"/>
    </row>
    <row r="170" spans="3:3" s="8" customFormat="1" ht="4.2">
      <c r="C170" s="179"/>
    </row>
    <row r="171" spans="3:3" s="8" customFormat="1" ht="4.2">
      <c r="C171" s="179"/>
    </row>
    <row r="172" spans="3:3" s="8" customFormat="1" ht="4.2">
      <c r="C172" s="179"/>
    </row>
    <row r="173" spans="3:3" s="8" customFormat="1" ht="4.2">
      <c r="C173" s="179"/>
    </row>
    <row r="174" spans="3:3" s="8" customFormat="1" ht="4.2">
      <c r="C174" s="179"/>
    </row>
    <row r="175" spans="3:3" s="8" customFormat="1" ht="4.2">
      <c r="C175" s="179"/>
    </row>
    <row r="176" spans="3:3" s="8" customFormat="1" ht="4.2">
      <c r="C176" s="179"/>
    </row>
    <row r="177" spans="1:3" s="8" customFormat="1" ht="4.2">
      <c r="C177" s="179"/>
    </row>
    <row r="178" spans="1:3" s="8" customFormat="1" ht="4.2">
      <c r="C178" s="179"/>
    </row>
    <row r="179" spans="1:3" s="8" customFormat="1" ht="4.2">
      <c r="C179" s="179"/>
    </row>
    <row r="180" spans="1:3" s="8" customFormat="1" ht="4.2">
      <c r="C180" s="179"/>
    </row>
    <row r="181" spans="1:3" s="8" customFormat="1" ht="4.2">
      <c r="C181" s="179"/>
    </row>
    <row r="182" spans="1:3" s="8" customFormat="1" ht="4.2">
      <c r="C182" s="179"/>
    </row>
    <row r="183" spans="1:3" s="8" customFormat="1" ht="4.2">
      <c r="C183" s="179"/>
    </row>
    <row r="184" spans="1:3" s="8" customFormat="1" ht="4.2">
      <c r="C184" s="179"/>
    </row>
    <row r="185" spans="1:3" s="8" customFormat="1" ht="4.2">
      <c r="C185" s="179"/>
    </row>
    <row r="186" spans="1:3" s="8" customFormat="1" ht="4.2">
      <c r="C186" s="179"/>
    </row>
    <row r="187" spans="1:3" s="8" customFormat="1" ht="4.2">
      <c r="C187" s="179"/>
    </row>
    <row r="188" spans="1:3" s="8" customFormat="1">
      <c r="A188" s="7"/>
      <c r="C188" s="178"/>
    </row>
    <row r="189" spans="1:3" s="8" customFormat="1">
      <c r="A189" s="7"/>
      <c r="C189" s="178"/>
    </row>
    <row r="190" spans="1:3" s="7" customFormat="1">
      <c r="C190" s="178"/>
    </row>
    <row r="191" spans="1:3" s="7" customFormat="1">
      <c r="C191" s="178"/>
    </row>
    <row r="192" spans="1:3" s="7" customFormat="1">
      <c r="C192" s="178"/>
    </row>
    <row r="193" spans="3:3" s="7" customFormat="1">
      <c r="C193" s="178"/>
    </row>
    <row r="194" spans="3:3" s="7" customFormat="1">
      <c r="C194" s="178"/>
    </row>
    <row r="195" spans="3:3" s="7" customFormat="1">
      <c r="C195" s="178"/>
    </row>
    <row r="196" spans="3:3" s="7" customFormat="1">
      <c r="C196" s="178"/>
    </row>
    <row r="197" spans="3:3" s="7" customFormat="1">
      <c r="C197" s="178"/>
    </row>
    <row r="198" spans="3:3" s="7" customFormat="1">
      <c r="C198" s="178"/>
    </row>
    <row r="199" spans="3:3" s="7" customFormat="1">
      <c r="C199" s="178"/>
    </row>
    <row r="200" spans="3:3" s="7" customFormat="1">
      <c r="C200" s="178"/>
    </row>
    <row r="201" spans="3:3" s="7" customFormat="1">
      <c r="C201" s="178"/>
    </row>
    <row r="202" spans="3:3" s="7" customFormat="1">
      <c r="C202" s="178"/>
    </row>
    <row r="203" spans="3:3" s="7" customFormat="1">
      <c r="C203" s="178"/>
    </row>
    <row r="204" spans="3:3" s="7" customFormat="1">
      <c r="C204" s="178"/>
    </row>
    <row r="205" spans="3:3" s="7" customFormat="1">
      <c r="C205" s="178"/>
    </row>
    <row r="206" spans="3:3" s="7" customFormat="1">
      <c r="C206" s="178"/>
    </row>
    <row r="207" spans="3:3" s="7" customFormat="1">
      <c r="C207" s="178"/>
    </row>
    <row r="208" spans="3:3" s="7" customFormat="1">
      <c r="C208" s="178"/>
    </row>
    <row r="209" spans="3:3" s="7" customFormat="1">
      <c r="C209" s="178"/>
    </row>
    <row r="210" spans="3:3" s="7" customFormat="1">
      <c r="C210" s="178"/>
    </row>
    <row r="211" spans="3:3" s="7" customFormat="1">
      <c r="C211" s="178"/>
    </row>
    <row r="212" spans="3:3" s="7" customFormat="1">
      <c r="C212" s="178"/>
    </row>
    <row r="213" spans="3:3" s="7" customFormat="1">
      <c r="C213" s="178"/>
    </row>
    <row r="214" spans="3:3" s="7" customFormat="1">
      <c r="C214" s="178"/>
    </row>
    <row r="215" spans="3:3" s="7" customFormat="1">
      <c r="C215" s="178"/>
    </row>
    <row r="216" spans="3:3" s="7" customFormat="1">
      <c r="C216" s="178"/>
    </row>
    <row r="217" spans="3:3" s="7" customFormat="1">
      <c r="C217" s="178"/>
    </row>
    <row r="218" spans="3:3" s="7" customFormat="1">
      <c r="C218" s="178"/>
    </row>
    <row r="219" spans="3:3" s="7" customFormat="1" ht="24" customHeight="1">
      <c r="C219" s="178"/>
    </row>
    <row r="220" spans="3:3" s="7" customFormat="1" ht="24" customHeight="1">
      <c r="C220" s="178"/>
    </row>
    <row r="221" spans="3:3" s="7" customFormat="1">
      <c r="C221" s="178"/>
    </row>
    <row r="222" spans="3:3" s="7" customFormat="1">
      <c r="C222" s="178"/>
    </row>
    <row r="223" spans="3:3" s="7" customFormat="1">
      <c r="C223" s="178"/>
    </row>
    <row r="224" spans="3:3" s="7" customFormat="1">
      <c r="C224" s="178"/>
    </row>
    <row r="225" spans="3:3" s="7" customFormat="1">
      <c r="C225" s="178"/>
    </row>
    <row r="226" spans="3:3" s="7" customFormat="1">
      <c r="C226" s="178"/>
    </row>
    <row r="227" spans="3:3" s="7" customFormat="1">
      <c r="C227" s="178"/>
    </row>
    <row r="228" spans="3:3" s="7" customFormat="1">
      <c r="C228" s="178"/>
    </row>
    <row r="229" spans="3:3" s="7" customFormat="1">
      <c r="C229" s="178"/>
    </row>
    <row r="230" spans="3:3" s="7" customFormat="1">
      <c r="C230" s="178"/>
    </row>
    <row r="231" spans="3:3" s="7" customFormat="1">
      <c r="C231" s="178"/>
    </row>
    <row r="232" spans="3:3" s="7" customFormat="1">
      <c r="C232" s="178"/>
    </row>
    <row r="233" spans="3:3" s="7" customFormat="1">
      <c r="C233" s="178"/>
    </row>
    <row r="234" spans="3:3" s="7" customFormat="1">
      <c r="C234" s="178"/>
    </row>
    <row r="235" spans="3:3" s="7" customFormat="1">
      <c r="C235" s="178"/>
    </row>
    <row r="236" spans="3:3" s="7" customFormat="1">
      <c r="C236" s="178"/>
    </row>
    <row r="237" spans="3:3" s="7" customFormat="1">
      <c r="C237" s="178"/>
    </row>
    <row r="238" spans="3:3" s="7" customFormat="1">
      <c r="C238" s="178"/>
    </row>
    <row r="239" spans="3:3" s="7" customFormat="1">
      <c r="C239" s="178"/>
    </row>
    <row r="240" spans="3:3" s="7" customFormat="1">
      <c r="C240" s="178"/>
    </row>
    <row r="241" spans="3:3" s="7" customFormat="1">
      <c r="C241" s="178"/>
    </row>
    <row r="242" spans="3:3" s="7" customFormat="1">
      <c r="C242" s="178"/>
    </row>
    <row r="243" spans="3:3" s="7" customFormat="1">
      <c r="C243" s="178"/>
    </row>
    <row r="244" spans="3:3" s="7" customFormat="1">
      <c r="C244" s="178"/>
    </row>
    <row r="245" spans="3:3" s="7" customFormat="1">
      <c r="C245" s="178"/>
    </row>
    <row r="246" spans="3:3" s="7" customFormat="1">
      <c r="C246" s="178"/>
    </row>
    <row r="247" spans="3:3" s="7" customFormat="1">
      <c r="C247" s="178"/>
    </row>
    <row r="248" spans="3:3" s="7" customFormat="1">
      <c r="C248" s="178"/>
    </row>
    <row r="249" spans="3:3" s="7" customFormat="1">
      <c r="C249" s="178"/>
    </row>
    <row r="250" spans="3:3" s="7" customFormat="1">
      <c r="C250" s="178"/>
    </row>
    <row r="251" spans="3:3" s="7" customFormat="1">
      <c r="C251" s="178"/>
    </row>
    <row r="252" spans="3:3" s="7" customFormat="1">
      <c r="C252" s="178"/>
    </row>
    <row r="253" spans="3:3" s="7" customFormat="1">
      <c r="C253" s="178"/>
    </row>
    <row r="254" spans="3:3" s="7" customFormat="1">
      <c r="C254" s="178"/>
    </row>
    <row r="255" spans="3:3" s="7" customFormat="1">
      <c r="C255" s="178"/>
    </row>
    <row r="256" spans="3:3" s="7" customFormat="1">
      <c r="C256" s="178"/>
    </row>
    <row r="257" spans="3:3" s="7" customFormat="1">
      <c r="C257" s="178"/>
    </row>
    <row r="258" spans="3:3" s="7" customFormat="1">
      <c r="C258" s="178"/>
    </row>
    <row r="259" spans="3:3" s="7" customFormat="1">
      <c r="C259" s="178"/>
    </row>
    <row r="260" spans="3:3" s="7" customFormat="1">
      <c r="C260" s="178"/>
    </row>
    <row r="261" spans="3:3" s="7" customFormat="1">
      <c r="C261" s="178"/>
    </row>
    <row r="262" spans="3:3" s="7" customFormat="1">
      <c r="C262" s="178"/>
    </row>
    <row r="263" spans="3:3" s="7" customFormat="1">
      <c r="C263" s="178"/>
    </row>
    <row r="264" spans="3:3" s="7" customFormat="1">
      <c r="C264" s="178"/>
    </row>
    <row r="265" spans="3:3" s="7" customFormat="1">
      <c r="C265" s="178"/>
    </row>
    <row r="266" spans="3:3" s="7" customFormat="1">
      <c r="C266" s="178"/>
    </row>
    <row r="267" spans="3:3" s="7" customFormat="1">
      <c r="C267" s="178"/>
    </row>
    <row r="268" spans="3:3" s="7" customFormat="1">
      <c r="C268" s="178"/>
    </row>
    <row r="269" spans="3:3" s="7" customFormat="1">
      <c r="C269" s="178"/>
    </row>
    <row r="270" spans="3:3" s="7" customFormat="1">
      <c r="C270" s="178"/>
    </row>
    <row r="271" spans="3:3" s="7" customFormat="1">
      <c r="C271" s="178"/>
    </row>
    <row r="272" spans="3:3" s="7" customFormat="1">
      <c r="C272" s="178"/>
    </row>
    <row r="273" spans="3:3" s="7" customFormat="1">
      <c r="C273" s="178"/>
    </row>
    <row r="274" spans="3:3" s="7" customFormat="1">
      <c r="C274" s="178"/>
    </row>
    <row r="275" spans="3:3" s="7" customFormat="1">
      <c r="C275" s="178"/>
    </row>
    <row r="276" spans="3:3" s="7" customFormat="1">
      <c r="C276" s="178"/>
    </row>
    <row r="277" spans="3:3" s="7" customFormat="1">
      <c r="C277" s="178"/>
    </row>
    <row r="278" spans="3:3" s="7" customFormat="1">
      <c r="C278" s="178"/>
    </row>
    <row r="279" spans="3:3" s="7" customFormat="1">
      <c r="C279" s="178"/>
    </row>
    <row r="280" spans="3:3" s="7" customFormat="1">
      <c r="C280" s="178"/>
    </row>
    <row r="281" spans="3:3" s="7" customFormat="1">
      <c r="C281" s="178"/>
    </row>
    <row r="282" spans="3:3" s="7" customFormat="1">
      <c r="C282" s="178"/>
    </row>
    <row r="283" spans="3:3" s="7" customFormat="1">
      <c r="C283" s="178"/>
    </row>
    <row r="284" spans="3:3" s="7" customFormat="1">
      <c r="C284" s="178"/>
    </row>
    <row r="285" spans="3:3" s="7" customFormat="1">
      <c r="C285" s="178"/>
    </row>
    <row r="286" spans="3:3" s="7" customFormat="1">
      <c r="C286" s="178"/>
    </row>
    <row r="287" spans="3:3" s="7" customFormat="1">
      <c r="C287" s="178"/>
    </row>
    <row r="288" spans="3:3" s="7" customFormat="1">
      <c r="C288" s="178"/>
    </row>
    <row r="289" spans="3:3" s="7" customFormat="1">
      <c r="C289" s="178"/>
    </row>
    <row r="290" spans="3:3" s="7" customFormat="1">
      <c r="C290" s="178"/>
    </row>
    <row r="291" spans="3:3" s="7" customFormat="1">
      <c r="C291" s="178"/>
    </row>
    <row r="292" spans="3:3" s="7" customFormat="1">
      <c r="C292" s="178"/>
    </row>
    <row r="293" spans="3:3" s="7" customFormat="1">
      <c r="C293" s="178"/>
    </row>
    <row r="294" spans="3:3" s="7" customFormat="1">
      <c r="C294" s="178"/>
    </row>
    <row r="295" spans="3:3" s="7" customFormat="1">
      <c r="C295" s="178"/>
    </row>
    <row r="296" spans="3:3" s="7" customFormat="1">
      <c r="C296" s="178"/>
    </row>
    <row r="297" spans="3:3" s="7" customFormat="1">
      <c r="C297" s="178"/>
    </row>
    <row r="298" spans="3:3" s="7" customFormat="1">
      <c r="C298" s="178"/>
    </row>
    <row r="299" spans="3:3" s="7" customFormat="1">
      <c r="C299" s="178"/>
    </row>
    <row r="300" spans="3:3" s="7" customFormat="1">
      <c r="C300" s="178"/>
    </row>
    <row r="301" spans="3:3" s="7" customFormat="1">
      <c r="C301" s="178"/>
    </row>
    <row r="302" spans="3:3" s="7" customFormat="1">
      <c r="C302" s="178"/>
    </row>
    <row r="303" spans="3:3" s="7" customFormat="1">
      <c r="C303" s="178"/>
    </row>
    <row r="304" spans="3:3" s="7" customFormat="1">
      <c r="C304" s="178"/>
    </row>
    <row r="305" spans="3:3" s="7" customFormat="1">
      <c r="C305" s="178"/>
    </row>
    <row r="306" spans="3:3" s="7" customFormat="1">
      <c r="C306" s="178"/>
    </row>
    <row r="307" spans="3:3" s="7" customFormat="1">
      <c r="C307" s="178"/>
    </row>
    <row r="308" spans="3:3" s="7" customFormat="1">
      <c r="C308" s="178"/>
    </row>
    <row r="309" spans="3:3" s="7" customFormat="1">
      <c r="C309" s="178"/>
    </row>
    <row r="310" spans="3:3" s="7" customFormat="1">
      <c r="C310" s="178"/>
    </row>
    <row r="311" spans="3:3" s="7" customFormat="1">
      <c r="C311" s="178"/>
    </row>
    <row r="312" spans="3:3" s="7" customFormat="1">
      <c r="C312" s="178"/>
    </row>
    <row r="313" spans="3:3" s="7" customFormat="1">
      <c r="C313" s="178"/>
    </row>
    <row r="314" spans="3:3" s="7" customFormat="1">
      <c r="C314" s="178"/>
    </row>
    <row r="315" spans="3:3" s="7" customFormat="1">
      <c r="C315" s="178"/>
    </row>
    <row r="316" spans="3:3" s="7" customFormat="1">
      <c r="C316" s="178"/>
    </row>
    <row r="317" spans="3:3" s="7" customFormat="1">
      <c r="C317" s="178"/>
    </row>
    <row r="318" spans="3:3" s="7" customFormat="1">
      <c r="C318" s="178"/>
    </row>
    <row r="319" spans="3:3" s="7" customFormat="1">
      <c r="C319" s="178"/>
    </row>
    <row r="320" spans="3:3" s="7" customFormat="1">
      <c r="C320" s="178"/>
    </row>
    <row r="321" spans="3:3" s="7" customFormat="1">
      <c r="C321" s="178"/>
    </row>
    <row r="322" spans="3:3" s="7" customFormat="1">
      <c r="C322" s="178"/>
    </row>
    <row r="323" spans="3:3" s="7" customFormat="1">
      <c r="C323" s="178"/>
    </row>
    <row r="324" spans="3:3" s="7" customFormat="1">
      <c r="C324" s="178"/>
    </row>
    <row r="325" spans="3:3" s="7" customFormat="1">
      <c r="C325" s="178"/>
    </row>
    <row r="326" spans="3:3" s="7" customFormat="1">
      <c r="C326" s="178"/>
    </row>
    <row r="327" spans="3:3" s="7" customFormat="1">
      <c r="C327" s="178"/>
    </row>
    <row r="328" spans="3:3" s="7" customFormat="1">
      <c r="C328" s="178"/>
    </row>
    <row r="329" spans="3:3" s="7" customFormat="1">
      <c r="C329" s="178"/>
    </row>
    <row r="330" spans="3:3" s="7" customFormat="1">
      <c r="C330" s="178"/>
    </row>
    <row r="331" spans="3:3" s="7" customFormat="1">
      <c r="C331" s="178"/>
    </row>
    <row r="332" spans="3:3" s="7" customFormat="1">
      <c r="C332" s="178"/>
    </row>
    <row r="333" spans="3:3" s="7" customFormat="1">
      <c r="C333" s="178"/>
    </row>
    <row r="334" spans="3:3" s="7" customFormat="1">
      <c r="C334" s="178"/>
    </row>
    <row r="335" spans="3:3" s="7" customFormat="1">
      <c r="C335" s="178"/>
    </row>
    <row r="336" spans="3:3" s="7" customFormat="1">
      <c r="C336" s="178"/>
    </row>
    <row r="337" spans="1:3" s="7" customFormat="1">
      <c r="C337" s="178"/>
    </row>
    <row r="338" spans="1:3" s="7" customFormat="1">
      <c r="C338" s="178"/>
    </row>
    <row r="339" spans="1:3" s="7" customFormat="1">
      <c r="C339" s="178"/>
    </row>
    <row r="340" spans="1:3" s="7" customFormat="1">
      <c r="C340" s="178"/>
    </row>
    <row r="341" spans="1:3" s="7" customFormat="1">
      <c r="C341" s="178"/>
    </row>
    <row r="342" spans="1:3" s="7" customFormat="1">
      <c r="C342" s="178"/>
    </row>
    <row r="343" spans="1:3" s="7" customFormat="1">
      <c r="C343" s="178"/>
    </row>
    <row r="344" spans="1:3" s="7" customFormat="1">
      <c r="C344" s="178"/>
    </row>
    <row r="345" spans="1:3" s="7" customFormat="1">
      <c r="A345" s="6"/>
      <c r="C345" s="180"/>
    </row>
    <row r="346" spans="1:3" s="7" customFormat="1">
      <c r="A346" s="5"/>
      <c r="C346" s="181"/>
    </row>
    <row r="347" spans="1:3" s="6" customFormat="1" ht="24.9" customHeight="1">
      <c r="A347" s="5"/>
      <c r="C347" s="181"/>
    </row>
    <row r="348" spans="1:3" s="5" customFormat="1">
      <c r="A348" s="4"/>
      <c r="C348" s="182"/>
    </row>
    <row r="349" spans="1:3" s="5" customFormat="1">
      <c r="A349" s="4"/>
      <c r="C349" s="182"/>
    </row>
    <row r="350" spans="1:3">
      <c r="A350" s="4"/>
      <c r="B350" s="4"/>
      <c r="C350" s="182"/>
    </row>
    <row r="351" spans="1:3">
      <c r="A351" s="4"/>
      <c r="B351" s="4"/>
      <c r="C351" s="182"/>
    </row>
    <row r="352" spans="1:3">
      <c r="A352" s="4"/>
      <c r="B352" s="4"/>
      <c r="C352" s="182"/>
    </row>
    <row r="353" spans="1:3">
      <c r="A353" s="4"/>
      <c r="B353" s="4"/>
      <c r="C353" s="182"/>
    </row>
    <row r="354" spans="1:3">
      <c r="A354" s="4"/>
      <c r="B354" s="4"/>
      <c r="C354" s="182"/>
    </row>
    <row r="355" spans="1:3">
      <c r="A355" s="4"/>
      <c r="B355" s="4"/>
      <c r="C355" s="182"/>
    </row>
    <row r="356" spans="1:3">
      <c r="A356" s="4"/>
      <c r="B356" s="4"/>
      <c r="C356" s="182"/>
    </row>
    <row r="357" spans="1:3">
      <c r="A357" s="4"/>
      <c r="B357" s="4"/>
      <c r="C357" s="182"/>
    </row>
    <row r="358" spans="1:3">
      <c r="A358" s="4"/>
      <c r="B358" s="4"/>
      <c r="C358" s="182"/>
    </row>
    <row r="359" spans="1:3">
      <c r="A359" s="4"/>
      <c r="B359" s="4"/>
      <c r="C359" s="182"/>
    </row>
    <row r="360" spans="1:3">
      <c r="A360" s="4"/>
      <c r="B360" s="4"/>
      <c r="C360" s="182"/>
    </row>
    <row r="361" spans="1:3">
      <c r="A361" s="4"/>
      <c r="B361" s="4"/>
      <c r="C361" s="182"/>
    </row>
    <row r="362" spans="1:3">
      <c r="A362" s="4"/>
      <c r="B362" s="4"/>
      <c r="C362" s="182"/>
    </row>
    <row r="363" spans="1:3">
      <c r="A363" s="4"/>
      <c r="B363" s="4"/>
      <c r="C363" s="182"/>
    </row>
    <row r="364" spans="1:3">
      <c r="A364" s="4"/>
      <c r="B364" s="4"/>
      <c r="C364" s="182"/>
    </row>
    <row r="365" spans="1:3">
      <c r="A365" s="4"/>
      <c r="B365" s="4"/>
      <c r="C365" s="182"/>
    </row>
    <row r="366" spans="1:3">
      <c r="A366" s="11"/>
      <c r="B366" s="4"/>
      <c r="C366" s="183"/>
    </row>
    <row r="367" spans="1:3">
      <c r="A367" s="11"/>
      <c r="B367" s="4"/>
      <c r="C367" s="183"/>
    </row>
    <row r="368" spans="1:3">
      <c r="A368" s="11"/>
      <c r="B368" s="11"/>
      <c r="C368" s="183"/>
    </row>
    <row r="369" spans="1:3">
      <c r="A369" s="11"/>
      <c r="B369" s="11"/>
      <c r="C369" s="183"/>
    </row>
    <row r="370" spans="1:3">
      <c r="A370" s="11"/>
      <c r="B370" s="11"/>
      <c r="C370" s="183"/>
    </row>
    <row r="371" spans="1:3">
      <c r="A371" s="11"/>
      <c r="B371" s="11"/>
      <c r="C371" s="183"/>
    </row>
    <row r="372" spans="1:3">
      <c r="A372" s="11"/>
      <c r="B372" s="11"/>
      <c r="C372" s="183"/>
    </row>
    <row r="373" spans="1:3">
      <c r="A373" s="11"/>
      <c r="B373" s="11"/>
      <c r="C373" s="183"/>
    </row>
    <row r="374" spans="1:3">
      <c r="A374" s="11"/>
      <c r="B374" s="11"/>
      <c r="C374" s="183"/>
    </row>
    <row r="375" spans="1:3">
      <c r="A375" s="11"/>
      <c r="B375" s="11"/>
      <c r="C375" s="183"/>
    </row>
    <row r="376" spans="1:3">
      <c r="A376" s="11"/>
      <c r="B376" s="11"/>
      <c r="C376" s="183"/>
    </row>
    <row r="377" spans="1:3">
      <c r="A377" s="11"/>
      <c r="B377" s="11"/>
      <c r="C377" s="183"/>
    </row>
    <row r="378" spans="1:3">
      <c r="A378" s="11"/>
      <c r="B378" s="11"/>
      <c r="C378" s="183"/>
    </row>
    <row r="379" spans="1:3">
      <c r="A379" s="11"/>
      <c r="B379" s="11"/>
      <c r="C379" s="183"/>
    </row>
    <row r="380" spans="1:3">
      <c r="A380" s="11"/>
      <c r="B380" s="11"/>
      <c r="C380" s="183"/>
    </row>
    <row r="381" spans="1:3">
      <c r="A381" s="11"/>
      <c r="B381" s="11"/>
      <c r="C381" s="183"/>
    </row>
    <row r="382" spans="1:3">
      <c r="A382" s="11"/>
      <c r="B382" s="11"/>
      <c r="C382" s="183"/>
    </row>
    <row r="383" spans="1:3">
      <c r="A383" s="11"/>
      <c r="B383" s="11"/>
      <c r="C383" s="183"/>
    </row>
    <row r="384" spans="1:3">
      <c r="A384" s="11"/>
      <c r="B384" s="11"/>
      <c r="C384" s="183"/>
    </row>
    <row r="385" spans="1:3">
      <c r="A385" s="11"/>
      <c r="B385" s="11"/>
      <c r="C385" s="183"/>
    </row>
    <row r="386" spans="1:3">
      <c r="A386" s="11"/>
      <c r="B386" s="11"/>
      <c r="C386" s="183"/>
    </row>
    <row r="387" spans="1:3">
      <c r="A387" s="11"/>
      <c r="B387" s="11"/>
      <c r="C387" s="183"/>
    </row>
    <row r="388" spans="1:3">
      <c r="A388" s="11"/>
      <c r="B388" s="11"/>
      <c r="C388" s="183"/>
    </row>
    <row r="389" spans="1:3">
      <c r="A389" s="11"/>
      <c r="B389" s="11"/>
      <c r="C389" s="183"/>
    </row>
    <row r="390" spans="1:3">
      <c r="A390" s="11"/>
      <c r="B390" s="11"/>
      <c r="C390" s="183"/>
    </row>
    <row r="391" spans="1:3">
      <c r="A391" s="11"/>
      <c r="B391" s="11"/>
      <c r="C391" s="183"/>
    </row>
    <row r="392" spans="1:3">
      <c r="A392" s="11"/>
      <c r="B392" s="11"/>
      <c r="C392" s="183"/>
    </row>
    <row r="393" spans="1:3">
      <c r="A393" s="11"/>
      <c r="B393" s="11"/>
      <c r="C393" s="183"/>
    </row>
    <row r="394" spans="1:3">
      <c r="A394" s="11"/>
      <c r="B394" s="11"/>
      <c r="C394" s="183"/>
    </row>
    <row r="395" spans="1:3">
      <c r="A395" s="11"/>
      <c r="B395" s="11"/>
      <c r="C395" s="183"/>
    </row>
    <row r="396" spans="1:3">
      <c r="A396" s="11"/>
      <c r="B396" s="11"/>
      <c r="C396" s="183"/>
    </row>
    <row r="397" spans="1:3">
      <c r="A397" s="11"/>
      <c r="B397" s="11"/>
      <c r="C397" s="183"/>
    </row>
    <row r="398" spans="1:3">
      <c r="A398" s="11"/>
      <c r="B398" s="11"/>
      <c r="C398" s="183"/>
    </row>
    <row r="399" spans="1:3">
      <c r="A399" s="11"/>
      <c r="B399" s="11"/>
      <c r="C399" s="183"/>
    </row>
    <row r="400" spans="1:3">
      <c r="A400" s="11"/>
      <c r="B400" s="11"/>
      <c r="C400" s="183"/>
    </row>
    <row r="401" spans="1:3">
      <c r="A401" s="11"/>
      <c r="B401" s="11"/>
      <c r="C401" s="183"/>
    </row>
    <row r="402" spans="1:3">
      <c r="A402" s="11"/>
      <c r="B402" s="11"/>
      <c r="C402" s="183"/>
    </row>
    <row r="403" spans="1:3">
      <c r="A403" s="11"/>
      <c r="B403" s="11"/>
      <c r="C403" s="183"/>
    </row>
    <row r="404" spans="1:3">
      <c r="A404" s="11"/>
      <c r="B404" s="11"/>
      <c r="C404" s="183"/>
    </row>
    <row r="405" spans="1:3">
      <c r="A405" s="11"/>
      <c r="B405" s="11"/>
      <c r="C405" s="183"/>
    </row>
    <row r="406" spans="1:3">
      <c r="A406" s="11"/>
      <c r="B406" s="11"/>
      <c r="C406" s="183"/>
    </row>
    <row r="407" spans="1:3">
      <c r="A407" s="11"/>
      <c r="B407" s="11"/>
      <c r="C407" s="183"/>
    </row>
    <row r="408" spans="1:3">
      <c r="A408" s="11"/>
      <c r="B408" s="11"/>
      <c r="C408" s="183"/>
    </row>
    <row r="409" spans="1:3">
      <c r="A409" s="11"/>
      <c r="B409" s="11"/>
      <c r="C409" s="183"/>
    </row>
    <row r="410" spans="1:3">
      <c r="A410" s="11"/>
      <c r="B410" s="11"/>
      <c r="C410" s="183"/>
    </row>
    <row r="411" spans="1:3">
      <c r="A411" s="11"/>
      <c r="B411" s="11"/>
      <c r="C411" s="183"/>
    </row>
    <row r="412" spans="1:3">
      <c r="A412" s="11"/>
      <c r="B412" s="11"/>
      <c r="C412" s="183"/>
    </row>
    <row r="413" spans="1:3">
      <c r="A413" s="11"/>
      <c r="B413" s="11"/>
      <c r="C413" s="183"/>
    </row>
    <row r="414" spans="1:3">
      <c r="A414" s="11"/>
      <c r="B414" s="11"/>
      <c r="C414" s="183"/>
    </row>
    <row r="415" spans="1:3">
      <c r="A415" s="11"/>
      <c r="B415" s="11"/>
      <c r="C415" s="183"/>
    </row>
    <row r="416" spans="1:3">
      <c r="A416" s="11"/>
      <c r="B416" s="11"/>
      <c r="C416" s="183"/>
    </row>
    <row r="417" spans="1:3">
      <c r="A417" s="11"/>
      <c r="B417" s="11"/>
      <c r="C417" s="183"/>
    </row>
    <row r="418" spans="1:3">
      <c r="A418" s="11"/>
      <c r="B418" s="11"/>
      <c r="C418" s="183"/>
    </row>
    <row r="419" spans="1:3">
      <c r="A419" s="11"/>
      <c r="B419" s="11"/>
      <c r="C419" s="183"/>
    </row>
    <row r="420" spans="1:3">
      <c r="A420" s="11"/>
      <c r="B420" s="11"/>
      <c r="C420" s="183"/>
    </row>
    <row r="421" spans="1:3">
      <c r="A421" s="11"/>
      <c r="B421" s="11"/>
      <c r="C421" s="183"/>
    </row>
    <row r="422" spans="1:3">
      <c r="A422" s="11"/>
      <c r="B422" s="11"/>
      <c r="C422" s="183"/>
    </row>
    <row r="423" spans="1:3">
      <c r="A423" s="11"/>
      <c r="B423" s="11"/>
      <c r="C423" s="183"/>
    </row>
    <row r="424" spans="1:3">
      <c r="A424" s="11"/>
      <c r="B424" s="11"/>
      <c r="C424" s="183"/>
    </row>
    <row r="425" spans="1:3">
      <c r="A425" s="11"/>
      <c r="B425" s="11"/>
      <c r="C425" s="183"/>
    </row>
    <row r="426" spans="1:3">
      <c r="A426" s="11"/>
      <c r="B426" s="11"/>
      <c r="C426" s="183"/>
    </row>
    <row r="427" spans="1:3">
      <c r="A427" s="11"/>
      <c r="B427" s="11"/>
      <c r="C427" s="183"/>
    </row>
    <row r="428" spans="1:3">
      <c r="A428" s="11"/>
      <c r="B428" s="11"/>
      <c r="C428" s="183"/>
    </row>
    <row r="429" spans="1:3">
      <c r="A429" s="11"/>
      <c r="B429" s="11"/>
      <c r="C429" s="183"/>
    </row>
    <row r="430" spans="1:3">
      <c r="A430" s="11"/>
      <c r="B430" s="11"/>
      <c r="C430" s="183"/>
    </row>
    <row r="431" spans="1:3">
      <c r="A431" s="11"/>
      <c r="B431" s="11"/>
      <c r="C431" s="183"/>
    </row>
    <row r="432" spans="1:3">
      <c r="A432" s="11"/>
      <c r="B432" s="11"/>
      <c r="C432" s="183"/>
    </row>
    <row r="433" spans="1:3">
      <c r="A433" s="11"/>
      <c r="B433" s="11"/>
      <c r="C433" s="183"/>
    </row>
    <row r="434" spans="1:3">
      <c r="A434" s="11"/>
      <c r="B434" s="11"/>
      <c r="C434" s="183"/>
    </row>
    <row r="435" spans="1:3">
      <c r="A435" s="11"/>
      <c r="B435" s="11"/>
      <c r="C435" s="183"/>
    </row>
    <row r="436" spans="1:3">
      <c r="A436" s="11"/>
      <c r="B436" s="11"/>
      <c r="C436" s="183"/>
    </row>
    <row r="437" spans="1:3">
      <c r="A437" s="11"/>
      <c r="B437" s="11"/>
      <c r="C437" s="183"/>
    </row>
    <row r="438" spans="1:3">
      <c r="A438" s="11"/>
      <c r="B438" s="11"/>
      <c r="C438" s="183"/>
    </row>
    <row r="439" spans="1:3">
      <c r="A439" s="11"/>
      <c r="B439" s="11"/>
      <c r="C439" s="183"/>
    </row>
    <row r="440" spans="1:3">
      <c r="A440" s="11"/>
      <c r="B440" s="11"/>
      <c r="C440" s="183"/>
    </row>
    <row r="441" spans="1:3">
      <c r="A441" s="11"/>
      <c r="B441" s="11"/>
      <c r="C441" s="183"/>
    </row>
    <row r="442" spans="1:3">
      <c r="A442" s="11"/>
      <c r="B442" s="11"/>
      <c r="C442" s="183"/>
    </row>
    <row r="443" spans="1:3">
      <c r="A443" s="11"/>
      <c r="B443" s="11"/>
      <c r="C443" s="183"/>
    </row>
    <row r="444" spans="1:3">
      <c r="A444" s="11"/>
      <c r="B444" s="11"/>
      <c r="C444" s="183"/>
    </row>
    <row r="445" spans="1:3">
      <c r="A445" s="11"/>
      <c r="B445" s="11"/>
      <c r="C445" s="183"/>
    </row>
    <row r="446" spans="1:3">
      <c r="A446" s="11"/>
      <c r="B446" s="11"/>
      <c r="C446" s="183"/>
    </row>
    <row r="447" spans="1:3">
      <c r="A447" s="11"/>
      <c r="B447" s="11"/>
      <c r="C447" s="183"/>
    </row>
    <row r="448" spans="1:3">
      <c r="A448" s="11"/>
      <c r="B448" s="11"/>
      <c r="C448" s="183"/>
    </row>
    <row r="449" spans="1:3">
      <c r="A449" s="11"/>
      <c r="B449" s="11"/>
      <c r="C449" s="183"/>
    </row>
    <row r="450" spans="1:3">
      <c r="A450" s="11"/>
      <c r="B450" s="11"/>
      <c r="C450" s="183"/>
    </row>
    <row r="451" spans="1:3">
      <c r="A451" s="11"/>
      <c r="B451" s="11"/>
      <c r="C451" s="183"/>
    </row>
    <row r="452" spans="1:3">
      <c r="A452" s="11"/>
      <c r="B452" s="11"/>
      <c r="C452" s="183"/>
    </row>
    <row r="453" spans="1:3">
      <c r="A453" s="11"/>
      <c r="B453" s="11"/>
      <c r="C453" s="183"/>
    </row>
    <row r="454" spans="1:3">
      <c r="A454" s="11"/>
      <c r="B454" s="11"/>
      <c r="C454" s="183"/>
    </row>
    <row r="455" spans="1:3">
      <c r="A455" s="11"/>
      <c r="B455" s="11"/>
      <c r="C455" s="183"/>
    </row>
    <row r="456" spans="1:3">
      <c r="A456" s="11"/>
      <c r="B456" s="11"/>
      <c r="C456" s="183"/>
    </row>
    <row r="457" spans="1:3">
      <c r="A457" s="11"/>
      <c r="B457" s="11"/>
      <c r="C457" s="183"/>
    </row>
    <row r="458" spans="1:3">
      <c r="A458" s="11"/>
      <c r="B458" s="11"/>
      <c r="C458" s="183"/>
    </row>
    <row r="459" spans="1:3">
      <c r="A459" s="11"/>
      <c r="B459" s="11"/>
      <c r="C459" s="183"/>
    </row>
    <row r="460" spans="1:3">
      <c r="A460" s="11"/>
      <c r="B460" s="11"/>
      <c r="C460" s="183"/>
    </row>
    <row r="461" spans="1:3">
      <c r="A461" s="11"/>
      <c r="B461" s="11"/>
      <c r="C461" s="183"/>
    </row>
    <row r="462" spans="1:3">
      <c r="A462" s="11"/>
      <c r="B462" s="11"/>
      <c r="C462" s="183"/>
    </row>
    <row r="463" spans="1:3">
      <c r="A463" s="11"/>
      <c r="B463" s="11"/>
      <c r="C463" s="183"/>
    </row>
    <row r="464" spans="1:3">
      <c r="A464" s="11"/>
      <c r="B464" s="11"/>
      <c r="C464" s="183"/>
    </row>
    <row r="465" spans="1:3">
      <c r="A465" s="11"/>
      <c r="B465" s="11"/>
      <c r="C465" s="183"/>
    </row>
    <row r="466" spans="1:3">
      <c r="A466" s="11"/>
      <c r="B466" s="11"/>
      <c r="C466" s="183"/>
    </row>
    <row r="467" spans="1:3">
      <c r="A467" s="11"/>
      <c r="B467" s="11"/>
      <c r="C467" s="183"/>
    </row>
    <row r="468" spans="1:3">
      <c r="A468" s="11"/>
      <c r="B468" s="11"/>
      <c r="C468" s="183"/>
    </row>
    <row r="469" spans="1:3">
      <c r="A469" s="11"/>
      <c r="B469" s="11"/>
      <c r="C469" s="183"/>
    </row>
    <row r="470" spans="1:3">
      <c r="A470" s="11"/>
      <c r="B470" s="11"/>
      <c r="C470" s="183"/>
    </row>
    <row r="471" spans="1:3">
      <c r="A471" s="11"/>
      <c r="B471" s="11"/>
      <c r="C471" s="183"/>
    </row>
    <row r="472" spans="1:3">
      <c r="A472" s="11"/>
      <c r="B472" s="11"/>
      <c r="C472" s="183"/>
    </row>
    <row r="473" spans="1:3">
      <c r="A473" s="11"/>
      <c r="B473" s="11"/>
      <c r="C473" s="183"/>
    </row>
    <row r="474" spans="1:3">
      <c r="A474" s="11"/>
      <c r="B474" s="11"/>
      <c r="C474" s="183"/>
    </row>
    <row r="475" spans="1:3">
      <c r="A475" s="11"/>
      <c r="B475" s="11"/>
      <c r="C475" s="183"/>
    </row>
    <row r="476" spans="1:3">
      <c r="A476" s="11"/>
      <c r="B476" s="11"/>
      <c r="C476" s="183"/>
    </row>
    <row r="477" spans="1:3">
      <c r="A477" s="11"/>
      <c r="B477" s="11"/>
      <c r="C477" s="183"/>
    </row>
    <row r="478" spans="1:3">
      <c r="A478" s="11"/>
      <c r="B478" s="11"/>
      <c r="C478" s="183"/>
    </row>
    <row r="479" spans="1:3">
      <c r="A479" s="11"/>
      <c r="B479" s="11"/>
      <c r="C479" s="183"/>
    </row>
    <row r="480" spans="1:3">
      <c r="A480" s="11"/>
      <c r="B480" s="11"/>
      <c r="C480" s="183"/>
    </row>
    <row r="481" spans="1:3">
      <c r="A481" s="11"/>
      <c r="B481" s="11"/>
      <c r="C481" s="183"/>
    </row>
    <row r="482" spans="1:3">
      <c r="A482" s="11"/>
      <c r="B482" s="11"/>
      <c r="C482" s="183"/>
    </row>
    <row r="483" spans="1:3">
      <c r="A483" s="11"/>
      <c r="B483" s="11"/>
      <c r="C483" s="183"/>
    </row>
    <row r="484" spans="1:3">
      <c r="A484" s="11"/>
      <c r="B484" s="11"/>
      <c r="C484" s="183"/>
    </row>
    <row r="485" spans="1:3">
      <c r="A485" s="11"/>
      <c r="B485" s="11"/>
      <c r="C485" s="183"/>
    </row>
    <row r="486" spans="1:3">
      <c r="A486" s="11"/>
      <c r="B486" s="11"/>
      <c r="C486" s="183"/>
    </row>
    <row r="487" spans="1:3">
      <c r="A487" s="11"/>
      <c r="B487" s="11"/>
      <c r="C487" s="183"/>
    </row>
    <row r="488" spans="1:3">
      <c r="A488" s="11"/>
      <c r="B488" s="11"/>
      <c r="C488" s="183"/>
    </row>
    <row r="489" spans="1:3">
      <c r="A489" s="11"/>
      <c r="B489" s="11"/>
      <c r="C489" s="183"/>
    </row>
    <row r="490" spans="1:3">
      <c r="A490" s="11"/>
      <c r="B490" s="11"/>
      <c r="C490" s="183"/>
    </row>
    <row r="491" spans="1:3">
      <c r="A491" s="11"/>
      <c r="B491" s="11"/>
      <c r="C491" s="183"/>
    </row>
    <row r="492" spans="1:3">
      <c r="A492" s="11"/>
      <c r="B492" s="11"/>
      <c r="C492" s="183"/>
    </row>
    <row r="493" spans="1:3">
      <c r="A493" s="11"/>
      <c r="B493" s="11"/>
      <c r="C493" s="183"/>
    </row>
    <row r="494" spans="1:3">
      <c r="A494" s="11"/>
      <c r="B494" s="11"/>
      <c r="C494" s="183"/>
    </row>
    <row r="495" spans="1:3">
      <c r="A495" s="11"/>
      <c r="B495" s="11"/>
      <c r="C495" s="183"/>
    </row>
    <row r="496" spans="1:3">
      <c r="A496" s="11"/>
      <c r="B496" s="11"/>
      <c r="C496" s="183"/>
    </row>
    <row r="497" spans="1:3">
      <c r="A497" s="11"/>
      <c r="B497" s="11"/>
      <c r="C497" s="183"/>
    </row>
    <row r="498" spans="1:3">
      <c r="A498" s="11"/>
      <c r="B498" s="11"/>
      <c r="C498" s="183"/>
    </row>
    <row r="499" spans="1:3">
      <c r="B499" s="11"/>
    </row>
    <row r="500" spans="1:3">
      <c r="B500" s="11"/>
    </row>
  </sheetData>
  <mergeCells count="12">
    <mergeCell ref="A35:B35"/>
    <mergeCell ref="A6:C6"/>
    <mergeCell ref="B8:B11"/>
    <mergeCell ref="C8:C11"/>
    <mergeCell ref="A14:A15"/>
    <mergeCell ref="A16:A17"/>
    <mergeCell ref="A8:A11"/>
    <mergeCell ref="A18:A19"/>
    <mergeCell ref="A20:A21"/>
    <mergeCell ref="A22:A23"/>
    <mergeCell ref="A24:A25"/>
    <mergeCell ref="A26:A27"/>
  </mergeCells>
  <pageMargins left="0.59055118110236227" right="0.43307086614173229" top="0.39370078740157483" bottom="0.51181102362204722" header="0.31496062992125984" footer="0.31496062992125984"/>
  <pageSetup paperSize="9" scale="83" fitToHeight="0" orientation="portrait" useFirstPageNumber="1" r:id="rId1"/>
  <headerFooter>
    <firstFooter>&amp;C1.1&amp;P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P&amp;G - Section 1</vt:lpstr>
      <vt:lpstr>Site Clearance - Section 2</vt:lpstr>
      <vt:lpstr>Pipe trenches - Section 3</vt:lpstr>
      <vt:lpstr>Gabions &amp; Pitching - Section 4</vt:lpstr>
      <vt:lpstr>Bedding - Section 5</vt:lpstr>
      <vt:lpstr>Medium Pressure - Section 6</vt:lpstr>
      <vt:lpstr>Pipe Fittings - Section 7</vt:lpstr>
      <vt:lpstr>Valves &amp; Chamber - Section 8</vt:lpstr>
      <vt:lpstr>Summary Section</vt:lpstr>
      <vt:lpstr>'Bedding - Section 5'!Print_Area</vt:lpstr>
      <vt:lpstr>'Gabions &amp; Pitching - Section 4'!Print_Area</vt:lpstr>
      <vt:lpstr>'Medium Pressure - Section 6'!Print_Area</vt:lpstr>
      <vt:lpstr>'P&amp;G - Section 1'!Print_Area</vt:lpstr>
      <vt:lpstr>'Pipe Fittings - Section 7'!Print_Area</vt:lpstr>
      <vt:lpstr>'Pipe trenches - Section 3'!Print_Area</vt:lpstr>
      <vt:lpstr>'Site Clearance - Section 2'!Print_Area</vt:lpstr>
      <vt:lpstr>'Summary Section'!Print_Area</vt:lpstr>
      <vt:lpstr>'Valves &amp; Chamber - Section 8'!Print_Area</vt:lpstr>
      <vt:lpstr>'Bedding - Section 5'!Print_Titles</vt:lpstr>
      <vt:lpstr>'Gabions &amp; Pitching - Section 4'!Print_Titles</vt:lpstr>
      <vt:lpstr>'Medium Pressure - Section 6'!Print_Titles</vt:lpstr>
      <vt:lpstr>'P&amp;G - Section 1'!Print_Titles</vt:lpstr>
      <vt:lpstr>'Pipe Fittings - Section 7'!Print_Titles</vt:lpstr>
      <vt:lpstr>'Pipe trenches - Section 3'!Print_Titles</vt:lpstr>
      <vt:lpstr>'Site Clearance - Section 2'!Print_Titles</vt:lpstr>
      <vt:lpstr>'Summary Section'!Print_Titles</vt:lpstr>
      <vt:lpstr>'Valves &amp; Chamber - Section 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kgovender</dc:creator>
  <cp:lastModifiedBy>dale.blignaut@gmail.com</cp:lastModifiedBy>
  <cp:lastPrinted>2025-07-01T15:00:27Z</cp:lastPrinted>
  <dcterms:created xsi:type="dcterms:W3CDTF">2013-08-12T14:06:00Z</dcterms:created>
  <dcterms:modified xsi:type="dcterms:W3CDTF">2025-07-02T09:43:39Z</dcterms:modified>
</cp:coreProperties>
</file>