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ortdm-my.sharepoint.com/personal/nkosiyabon_ortambodm_gov_za/Documents/Documents/O. R. Tambo DM/O. R. Tambo - Projects/Tender Documents/2025 - 2026 FY/April '26/Lukwethu RWSS - Phase 2/Excel BOQ/"/>
    </mc:Choice>
  </mc:AlternateContent>
  <xr:revisionPtr revIDLastSave="5" documentId="8_{252DE577-708A-468D-B622-DBE4F3BE406C}" xr6:coauthVersionLast="47" xr6:coauthVersionMax="47" xr10:uidLastSave="{9B8E9F8C-67FF-4F38-AFAC-C34FA53CF300}"/>
  <bookViews>
    <workbookView xWindow="-110" yWindow="-110" windowWidth="19420" windowHeight="11500" xr2:uid="{0F8DB9F4-59D0-4C1F-B566-06115B45CAD5}"/>
  </bookViews>
  <sheets>
    <sheet name="Contract 7" sheetId="1" r:id="rId1"/>
    <sheet name="Borehole Investigation" sheetId="1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8" i="1" l="1"/>
  <c r="G294" i="1"/>
  <c r="G290" i="1"/>
  <c r="G257" i="1"/>
  <c r="G225" i="1"/>
  <c r="E194" i="1"/>
  <c r="G171" i="1"/>
  <c r="G166" i="1"/>
  <c r="G160" i="1"/>
  <c r="G150" i="1"/>
  <c r="G143" i="1"/>
  <c r="G141" i="1"/>
  <c r="G137" i="1"/>
  <c r="G20" i="14" l="1"/>
  <c r="E21" i="14" s="1"/>
  <c r="G21" i="14" s="1"/>
  <c r="G16" i="14"/>
  <c r="E17" i="14" s="1"/>
  <c r="G17" i="14" s="1"/>
  <c r="G12" i="14"/>
  <c r="E13" i="14" s="1"/>
  <c r="G13" i="14" s="1"/>
  <c r="G8" i="14"/>
  <c r="E9" i="14" s="1"/>
  <c r="G9" i="14" s="1"/>
  <c r="G6" i="14"/>
  <c r="E7" i="14" s="1"/>
  <c r="G7" i="14" s="1"/>
  <c r="G4" i="14"/>
  <c r="E5" i="14" s="1"/>
  <c r="G5" i="14" s="1"/>
  <c r="G29" i="14" l="1"/>
  <c r="E108" i="1" l="1"/>
  <c r="E114" i="1"/>
  <c r="E106" i="1" l="1"/>
  <c r="E104" i="1"/>
  <c r="E98" i="1"/>
  <c r="E102" i="1"/>
  <c r="E100" i="1"/>
  <c r="E96" i="1"/>
  <c r="E94" i="1"/>
  <c r="E92" i="1"/>
  <c r="E88" i="1"/>
  <c r="E86" i="1"/>
  <c r="E84" i="1"/>
  <c r="E128" i="1" l="1"/>
</calcChain>
</file>

<file path=xl/sharedStrings.xml><?xml version="1.0" encoding="utf-8"?>
<sst xmlns="http://schemas.openxmlformats.org/spreadsheetml/2006/main" count="757" uniqueCount="509">
  <si>
    <t>ITEM</t>
  </si>
  <si>
    <t>PAYMENT REFERS</t>
  </si>
  <si>
    <t>DESCRIPTION</t>
  </si>
  <si>
    <t>UNIT</t>
  </si>
  <si>
    <t>QUANTITY</t>
  </si>
  <si>
    <t>RATE</t>
  </si>
  <si>
    <t>AMOUNT</t>
  </si>
  <si>
    <t>TOTAL CARRIED FORWARD</t>
  </si>
  <si>
    <t>Contractual Requirements</t>
  </si>
  <si>
    <t>SANS     1200 A</t>
  </si>
  <si>
    <t>8.3.1</t>
  </si>
  <si>
    <t>Establish facilities on the Site</t>
  </si>
  <si>
    <t>Sum</t>
  </si>
  <si>
    <t>8.3.2</t>
  </si>
  <si>
    <t>Facilities for Engineer:</t>
  </si>
  <si>
    <t>8.3.2.3</t>
  </si>
  <si>
    <t>PSAB 3.2</t>
  </si>
  <si>
    <t>Facilities for Contractor for duration of construction except where otherwise stated</t>
  </si>
  <si>
    <t>PS 7.2</t>
  </si>
  <si>
    <t>(a) Offices, workshops and storage sheds</t>
  </si>
  <si>
    <t>(b) Ablution and latrine facilities</t>
  </si>
  <si>
    <t>PS 7.6</t>
  </si>
  <si>
    <t>(c) Living Accomodation</t>
  </si>
  <si>
    <t>(d) Tools and equipment</t>
  </si>
  <si>
    <t>PS 7.1</t>
  </si>
  <si>
    <t>(e) Water supplies, electric power and communications</t>
  </si>
  <si>
    <t>(f) Dealing with water (Subclause 5.5)</t>
  </si>
  <si>
    <t>(g) Access (see 5.8)</t>
  </si>
  <si>
    <t>(h) Plant</t>
  </si>
  <si>
    <t>(a) Furnished offices (1 No.)</t>
  </si>
  <si>
    <t>(b) Telephone</t>
  </si>
  <si>
    <t xml:space="preserve">(d) Provision of survey equipment </t>
  </si>
  <si>
    <t>8.3.3</t>
  </si>
  <si>
    <t>Other Fixed-Charge Obligations</t>
  </si>
  <si>
    <t>8.3.4</t>
  </si>
  <si>
    <t>Removal of Engineer's and Contractor's site establishment on completion</t>
  </si>
  <si>
    <t>PD</t>
  </si>
  <si>
    <t>Compliance with Occupational Health &amp; Safety. The sum shall cover the fixed cost associated with the Contractor's Health &amp; Safety Obligations</t>
  </si>
  <si>
    <t>PE</t>
  </si>
  <si>
    <t>Compliance with Environmental Management Obligations. The sum shall cover the fixed cost associated with the Contractor's Environmental Management Obligations</t>
  </si>
  <si>
    <t>Compliance with As-Built Requirements</t>
  </si>
  <si>
    <t>BROUGHT FORWARD</t>
  </si>
  <si>
    <t>8.4.1</t>
  </si>
  <si>
    <t>8.4.2</t>
  </si>
  <si>
    <t>Operation and Maintenance of Facilities on Site, for Duration of Construction, except where otherwise stated for engineer</t>
  </si>
  <si>
    <t>8.4.2.1</t>
  </si>
  <si>
    <t>(a) Furnished Office</t>
  </si>
  <si>
    <t>8.4.2.2</t>
  </si>
  <si>
    <t>Facilities for Contractor:</t>
  </si>
  <si>
    <t>Facilities for the Engineer:</t>
  </si>
  <si>
    <t>8.4.3</t>
  </si>
  <si>
    <t>Supervision for the Duration of Construction</t>
  </si>
  <si>
    <t>8.4.5</t>
  </si>
  <si>
    <t>8.3.7</t>
  </si>
  <si>
    <t>Sums stated provisionally by Engineer:</t>
  </si>
  <si>
    <t>Other Time-Related Obligations:</t>
  </si>
  <si>
    <t>Prov. Sum</t>
  </si>
  <si>
    <t>%</t>
  </si>
  <si>
    <t>PS12</t>
  </si>
  <si>
    <t>Overheads, charges &amp; profit on above provisional sum</t>
  </si>
  <si>
    <t xml:space="preserve">Telephone for Employers Agent &amp; Assistant </t>
  </si>
  <si>
    <t>Employer's Agent cost for Environmental Management Plan, Method Statement and Contractor Training</t>
  </si>
  <si>
    <t>Allow provisional sum for the specialised testing of the works, either material or completed works as instructed by the Employers Agent</t>
  </si>
  <si>
    <t>Dayworks (Provisional)</t>
  </si>
  <si>
    <t>a) Labour</t>
  </si>
  <si>
    <t>hrs</t>
  </si>
  <si>
    <t>iii) Semi-skilled</t>
  </si>
  <si>
    <t>iv) Unskilled</t>
  </si>
  <si>
    <t>i) Foreman</t>
  </si>
  <si>
    <t>ii) Skilled</t>
  </si>
  <si>
    <t>PSA8-5</t>
  </si>
  <si>
    <t>iii) Tractor-Loader-Backhoe</t>
  </si>
  <si>
    <t xml:space="preserve">iv) Compactors (Wacker or similar approved) </t>
  </si>
  <si>
    <t>ii) 10m³ Tip Truck</t>
  </si>
  <si>
    <t>i) 6m³ Tip Truck</t>
  </si>
  <si>
    <t>b) Plant</t>
  </si>
  <si>
    <t>i) Allow for net cost of goods or materials actually used</t>
  </si>
  <si>
    <t>c) Materials</t>
  </si>
  <si>
    <t xml:space="preserve">(a) Verification and protection of existing services </t>
  </si>
  <si>
    <t xml:space="preserve"> Sum</t>
  </si>
  <si>
    <t>Temporary Works</t>
  </si>
  <si>
    <t>SANS     1200 C</t>
  </si>
  <si>
    <t>8.2.1</t>
  </si>
  <si>
    <t xml:space="preserve">Clear and grub for pipeline routes up to a width of 2m. </t>
  </si>
  <si>
    <t>m</t>
  </si>
  <si>
    <t>8.2.2</t>
  </si>
  <si>
    <t>Remove and grub large trees and tree stumps of girth:</t>
  </si>
  <si>
    <t>a) Over 1.0m and up to 2.0m</t>
  </si>
  <si>
    <t>No</t>
  </si>
  <si>
    <t>PSC1</t>
  </si>
  <si>
    <t>m³</t>
  </si>
  <si>
    <t>8.2.5</t>
  </si>
  <si>
    <t>Take down existing fences:</t>
  </si>
  <si>
    <t>PSC3</t>
  </si>
  <si>
    <t>Remove and/or secure existing fences that intersect a trench</t>
  </si>
  <si>
    <t>Diamond mesh fencing up to 2m high</t>
  </si>
  <si>
    <t>Remove and secure existing fences that adjoin a trench</t>
  </si>
  <si>
    <t>SABS    1200 DB</t>
  </si>
  <si>
    <t>Excavation (Provisional)</t>
  </si>
  <si>
    <t>8.3.2(a)</t>
  </si>
  <si>
    <t>Excavate in all materials for trenches backfill, compact, and dispose of surplus/unsuitable material, for pipes up to 400mm dia for total trench depth: (ref. PSDB1, PSDB2, PSDB3 and PSDB5)</t>
  </si>
  <si>
    <t xml:space="preserve">8.3.2(b) </t>
  </si>
  <si>
    <t>Hard Rock Material</t>
  </si>
  <si>
    <t xml:space="preserve">Boulder excavation, class A </t>
  </si>
  <si>
    <t>8.3.2(c)</t>
  </si>
  <si>
    <t>Excavation ancillaries</t>
  </si>
  <si>
    <t>8.3.3.1 (c)</t>
  </si>
  <si>
    <t>Make up deficiency in backfill material, by importation from borrow pit selected by Contractor</t>
  </si>
  <si>
    <t>8.3.3.3</t>
  </si>
  <si>
    <t>Compaction in road reserves (ref. PSDB 3.5)</t>
  </si>
  <si>
    <t>Compact with material from commercial source to 95% Mod AASHTO</t>
  </si>
  <si>
    <t>PSDB1</t>
  </si>
  <si>
    <t>Backfilling trenches using 13mm washed stone</t>
  </si>
  <si>
    <t>8.3.3.4</t>
  </si>
  <si>
    <t>Extra-over Items 8.3.3.1 (c) for overhaul, in excess of freehaul distance of 1 km</t>
  </si>
  <si>
    <t>m³.km</t>
  </si>
  <si>
    <t>8.3.5</t>
  </si>
  <si>
    <t>Existing Services that Intersect or Adjoin a Pipe Trench</t>
  </si>
  <si>
    <t>(a) Services that intersect a trench a pipe trench</t>
  </si>
  <si>
    <t>i) ESKOM cables</t>
  </si>
  <si>
    <t>No.</t>
  </si>
  <si>
    <t>iii) Watermains up to 300mm dia</t>
  </si>
  <si>
    <t>(b) Services that adjoin a trench a pipe trench</t>
  </si>
  <si>
    <t>SABS    1200 L</t>
  </si>
  <si>
    <t>Extra over items C.1.1 for excavation (provisional) in: (ref. PSDB3)</t>
  </si>
  <si>
    <t>8.2.3</t>
  </si>
  <si>
    <t>PSL 3.13.2</t>
  </si>
  <si>
    <t>75mm</t>
  </si>
  <si>
    <t>100mm</t>
  </si>
  <si>
    <t>Anchor/thrust blocks and pedestals</t>
  </si>
  <si>
    <t>a) Concrete (15MPa/19)</t>
  </si>
  <si>
    <r>
      <t>m</t>
    </r>
    <r>
      <rPr>
        <vertAlign val="superscript"/>
        <sz val="8"/>
        <color theme="1"/>
        <rFont val="Arial"/>
        <family val="2"/>
      </rPr>
      <t>3</t>
    </r>
  </si>
  <si>
    <t>Marker Posts</t>
  </si>
  <si>
    <t>SANS     1200 LB</t>
  </si>
  <si>
    <t>8.2.2.2</t>
  </si>
  <si>
    <t>Bedding from Borrow Pits</t>
  </si>
  <si>
    <t>Selected fill material</t>
  </si>
  <si>
    <t>8.2.2.3</t>
  </si>
  <si>
    <t>Imported from commercial source (including haul).</t>
  </si>
  <si>
    <t>Selected granular material</t>
  </si>
  <si>
    <t>Provision of Bedding from Trench Excavation</t>
  </si>
  <si>
    <t>8.2.1 &amp; PS LB 3.1</t>
  </si>
  <si>
    <t>8.2.1 (a)</t>
  </si>
  <si>
    <t>8.2.1 (b)</t>
  </si>
  <si>
    <t>TOTAL OF SCHEDULE F CARRIED FORWARD TO SUMMARY</t>
  </si>
  <si>
    <t>SANS     1200 L</t>
  </si>
  <si>
    <t>8.2.2                                PSL 8.2.4 PSL 8.2.5</t>
  </si>
  <si>
    <t>8.2.4                                       PSL 8.2.6</t>
  </si>
  <si>
    <t>Supply, lay, joint and bed including cutting pipes where required for the following:</t>
  </si>
  <si>
    <t>Extra-over 8.2.1 for the Supplying, Laying and Bedding of Specials complete with Couplings as follows:</t>
  </si>
  <si>
    <t>63mm x 50 mm</t>
  </si>
  <si>
    <t>90mm x 63mm</t>
  </si>
  <si>
    <t>Equal Tees (PN16)</t>
  </si>
  <si>
    <t>75mm x 75mm</t>
  </si>
  <si>
    <t>75mm x 50mm</t>
  </si>
  <si>
    <t>90mm x 75mm</t>
  </si>
  <si>
    <t>months</t>
  </si>
  <si>
    <t>Duration =</t>
  </si>
  <si>
    <t>ii) Overheads, charges &amp; profit on above provisional sum</t>
  </si>
  <si>
    <t>Allow provisional sum for the accredited training of selected potential local labourers</t>
  </si>
  <si>
    <t>8.2.2.2 (a)</t>
  </si>
  <si>
    <t>8.2.2.2 (b)</t>
  </si>
  <si>
    <t>8.2.2.3 (a)</t>
  </si>
  <si>
    <t>8.2.2.3 (b)</t>
  </si>
  <si>
    <t>90mm dia. x 11.25° bends.</t>
  </si>
  <si>
    <t>uPVC Pipe Bends (Class 16)</t>
  </si>
  <si>
    <t>110mm dia. x 11.25° bends.</t>
  </si>
  <si>
    <t>110mm dia. x 45° bends.</t>
  </si>
  <si>
    <t>Month</t>
  </si>
  <si>
    <t>PSA 8.4.6.2</t>
  </si>
  <si>
    <t>Security Services Costs</t>
  </si>
  <si>
    <t>75mm x 63mm</t>
  </si>
  <si>
    <t>110mm x 90mm</t>
  </si>
  <si>
    <t>HDPE Reducers</t>
  </si>
  <si>
    <t>HDPE PE100 reducer with a SDR of 11 and a pressure rating of 16 bar. The reducers must be suitable for butt welding on to PE100 HDPE pipe. All reducers must comply with SANS/ISO 4427</t>
  </si>
  <si>
    <t>uPVC Reducers (Class 16)</t>
  </si>
  <si>
    <t>50mm x 50mm</t>
  </si>
  <si>
    <t>63mm x 63mm</t>
  </si>
  <si>
    <t>Reducing Tees (PN16)</t>
  </si>
  <si>
    <t>Cross</t>
  </si>
  <si>
    <t>HDPE Pipes</t>
  </si>
  <si>
    <t>PVC-U Pipes</t>
  </si>
  <si>
    <t>Supply, bed, lay, disinfect, join and test potable water pipelines on flexible bedding, complete with couplings. All works inclusive in the rate, except where specific items are provided. All activites in accordance with project specifications:</t>
  </si>
  <si>
    <t>SCHEDULE 4: MEDIUM-PRESSURE PIPELINES</t>
  </si>
  <si>
    <t>150mm</t>
  </si>
  <si>
    <t>Supply, paint and install precast concrete marker post as directed by the Engineer. Work to be executed by a nominated SMME sub contractor</t>
  </si>
  <si>
    <t>Supply and install standpipe complete including HDPE saddle, 32mm HDPE pipe (20m), tap and galvanised riser pipe, concrete work including shuttering, elbows, nipples, etc, as per standard drawings. Work to be executed by a nominated SMME sub contractor</t>
  </si>
  <si>
    <t>Install Aqua Flow limiters where instructed by the Engineer complete as per detailed drawings. Work to be executed by a nominated SMME sub contractor</t>
  </si>
  <si>
    <t>4.1.1</t>
  </si>
  <si>
    <t>4.1.2</t>
  </si>
  <si>
    <t>4.1.3</t>
  </si>
  <si>
    <t>4.1.4</t>
  </si>
  <si>
    <t>4.1.5</t>
  </si>
  <si>
    <t>4.3.1</t>
  </si>
  <si>
    <t>4.4.1</t>
  </si>
  <si>
    <t xml:space="preserve">0.0 m to 1.5 m </t>
  </si>
  <si>
    <t>1.5 m to 3.5 m</t>
  </si>
  <si>
    <t>Clear Site</t>
  </si>
  <si>
    <t>SCHEDULE 2: SITE CLEARANCE</t>
  </si>
  <si>
    <t xml:space="preserve">Remove topsoil in 600mm wide strip to depth of 150mm, stockpile, maintain and reinstate. </t>
  </si>
  <si>
    <t>PSC 8.2.13</t>
  </si>
  <si>
    <t>Remove existing gravel layer works to stockpile and maintain (for use as selected layers) as instructed by the Engineer.</t>
  </si>
  <si>
    <t xml:space="preserve">Gravel layer works to District Roads.               </t>
  </si>
  <si>
    <t>Fill material</t>
  </si>
  <si>
    <t>Excavate unsuitable material from bottom of trench, incl. backfill compact and dispose of surplus material within freehaul distance of 1 km (Ref PSDB4)</t>
  </si>
  <si>
    <t>50mm dia. HDPE Class PN 10</t>
  </si>
  <si>
    <t>63mm dia. HDPE Class PN 10</t>
  </si>
  <si>
    <t>75mm dia. HDPE Class PN 10</t>
  </si>
  <si>
    <t>90mm dia. uPVC Class 9</t>
  </si>
  <si>
    <t>110mm dia. uPVC Class 9</t>
  </si>
  <si>
    <t>160mm dia. uPVC Class 9</t>
  </si>
  <si>
    <t>200mm dia. uPVC Class 9</t>
  </si>
  <si>
    <t>200mm</t>
  </si>
  <si>
    <t>50mm</t>
  </si>
  <si>
    <t>Supply and install the following flanged Resilient seal  Gate valves complete with valve chamber, PN 12 with non-rising spindle, Clockwise closing, including all gaskets, bolts, nuts and washers as per detailed drawings.  All valve chambers will be installed by SMME contractors</t>
  </si>
  <si>
    <t>90mm dia. x 22.5° bends.</t>
  </si>
  <si>
    <t>110mm dia. x 22.5° bends.</t>
  </si>
  <si>
    <t>160mm dia. x 11.25° bends.</t>
  </si>
  <si>
    <t>160mm dia. x 45° bends.</t>
  </si>
  <si>
    <t>200mm dia. x 11.25° bends.</t>
  </si>
  <si>
    <t>90mm x 50mm</t>
  </si>
  <si>
    <t>110mm x 63mm</t>
  </si>
  <si>
    <t>110mm x 75mm</t>
  </si>
  <si>
    <t>140mm x 90mm</t>
  </si>
  <si>
    <t>200mm x 140mm</t>
  </si>
  <si>
    <t>160mm x 90mm</t>
  </si>
  <si>
    <t>160mm x 110mm</t>
  </si>
  <si>
    <t>200mm x 110mm</t>
  </si>
  <si>
    <t>200mm x 160mm</t>
  </si>
  <si>
    <t>110mm x 110mm</t>
  </si>
  <si>
    <t>160mm x 63mm</t>
  </si>
  <si>
    <t>160mm x 160mm</t>
  </si>
  <si>
    <t>Extra-over 8.2.1 for the supplying, fixing and Bedding of Valves as indicated below:</t>
  </si>
  <si>
    <t>Isolation Valves Complete</t>
  </si>
  <si>
    <t>SCHEDULE 1: PRELIMINARY AND GENERAL</t>
  </si>
  <si>
    <t xml:space="preserve">SCHEDULE 5: PIPE FITTINGS AND SPECIALS </t>
  </si>
  <si>
    <t>SCHEDULE 6: BEDDING (PIPES)</t>
  </si>
  <si>
    <t>SCHEDULE 7: VALVES AND CHAMBERS</t>
  </si>
  <si>
    <t>(c) Laboratories</t>
  </si>
  <si>
    <t xml:space="preserve">(g) Refuse bins at the site camp </t>
  </si>
  <si>
    <t>(d) Living Accomodation</t>
  </si>
  <si>
    <t>(e) Tools and equipment</t>
  </si>
  <si>
    <t>(f) Water supplies, electric power and communications</t>
  </si>
  <si>
    <t>(h) Dealing with water (Subclause 5.5)</t>
  </si>
  <si>
    <t>(i) Access (see 5.8)</t>
  </si>
  <si>
    <t>PSA 8.4.6</t>
  </si>
  <si>
    <t>(j) Plant</t>
  </si>
  <si>
    <t>PSHSS 6.1.2; CR 5(1)(l)</t>
  </si>
  <si>
    <t>i) Preparation of the Contractor's site specific Health and Safety Plan</t>
  </si>
  <si>
    <t>CR 7(1)(b)</t>
  </si>
  <si>
    <t>ii) Principal Contractor's initial obligations in respect of the Occupational Health and Safety Act and Construction Regulations</t>
  </si>
  <si>
    <t>iii) Cost of medical certificates and medical surveillance</t>
  </si>
  <si>
    <t>PSHSS 7.2</t>
  </si>
  <si>
    <t>(a) Initial (baseline) medical examinations</t>
  </si>
  <si>
    <t/>
  </si>
  <si>
    <t>(b) Exit medical examinations</t>
  </si>
  <si>
    <t>iv) Allowance for Health and Safety Officer</t>
  </si>
  <si>
    <t>GSR 2; PSHSS 7.7</t>
  </si>
  <si>
    <t>v) Provision of EPWP Branded SABS Personal Protective Equipment</t>
  </si>
  <si>
    <t>(a) Hard Hats</t>
  </si>
  <si>
    <t>(b) Reflective vests</t>
  </si>
  <si>
    <t>(c) Protective foot wear</t>
  </si>
  <si>
    <t>(d) Dust masks FFP2</t>
  </si>
  <si>
    <t>(e) Gloves</t>
  </si>
  <si>
    <t>PSA 8.4.7</t>
  </si>
  <si>
    <t>(c) Nameboard (1 No.)</t>
  </si>
  <si>
    <t>External full-time SACPCMP registered Construction Health and Safety Officer supervision for the duration of the contract</t>
  </si>
  <si>
    <t>Allowance for Social Facilitation (ISD) services for the duration of the contract</t>
  </si>
  <si>
    <t>Allowance for ECO for the duration of the contract</t>
  </si>
  <si>
    <t>Employment of CLO for the duration of the Contract (R8500 pm plus R500 pm cellphone allowance)</t>
  </si>
  <si>
    <t>Allow for Additional Construction Monitoring - Level 3 for the full duration of the contract</t>
  </si>
  <si>
    <t>Allow for the provision of the Engineer's Bakkie for the duration of the Contract.  The amount allowed for is inclusive of fuel</t>
  </si>
  <si>
    <t>Allow provisional sum for the non-accredited training of selected potential local labourers</t>
  </si>
  <si>
    <t>Pair</t>
  </si>
  <si>
    <t>FIXED-CHARGE AND VALUE-RELATED ITEMS</t>
  </si>
  <si>
    <t>SCHEDULED TIME-RELATED ITEMS</t>
  </si>
  <si>
    <t>CR 7(1)(g)</t>
  </si>
  <si>
    <t>Concrete Encasing</t>
  </si>
  <si>
    <t>(a) Pipe protection Concrete cover slab (25 MPa) accross roadways where indicated by engineer, inclusive of Ref 395 mesh as per eThekwini Standard Details</t>
  </si>
  <si>
    <t>Fire Hydrants</t>
  </si>
  <si>
    <t>Bulk Water Meter Complete</t>
  </si>
  <si>
    <t>Check / Non Return Valves Complete</t>
  </si>
  <si>
    <t>(a) Hydrogeological Investigations. Cost to include, inter alia, feasibility assessments, siting of production boreholes sites and WULA/Borehole Registration.</t>
  </si>
  <si>
    <t>(b) Overheads, charges &amp; profit on above provisional sum</t>
  </si>
  <si>
    <t>(c) Topographical Surveys and As-built Drawings</t>
  </si>
  <si>
    <t>(d) Overheads, charges &amp; profit on above provisional sum</t>
  </si>
  <si>
    <t>(f) Overheads, charges &amp; profit on above provisional sum</t>
  </si>
  <si>
    <r>
      <t>(e) Construct 3 No. Production Boreholes, costs to include borehole drilling, pump testing, water quality testing, installation of 5m</t>
    </r>
    <r>
      <rPr>
        <vertAlign val="superscript"/>
        <sz val="8"/>
        <color theme="1"/>
        <rFont val="Arial"/>
        <family val="2"/>
      </rPr>
      <t>3</t>
    </r>
    <r>
      <rPr>
        <sz val="8"/>
        <color theme="1"/>
        <rFont val="Arial"/>
        <family val="2"/>
      </rPr>
      <t>/hr</t>
    </r>
  </si>
  <si>
    <t>SUPPLY AND INSTALLATION OF GENERATOR</t>
  </si>
  <si>
    <t>BOREHOLE INVESTIGATIONS</t>
  </si>
  <si>
    <t>SUPPLY AND CONSTRUCTION OF PUMPING MAIN</t>
  </si>
  <si>
    <t>(a) Design, supply and construct 90 mm diameter 16 bar class uPVC pipes for pumping main, air valves, scour valves and related appurtenances for the production borehole sites (Note: A Separate BoQ, itemising and quantifying items provided under this Sum shall be issued before construction is commenced with and shall form the final basis for payment)</t>
  </si>
  <si>
    <t>(a) Design, supply and construct reticulation using 12 bar class uPVC pipes for the water reticulation network, communal standpipes, valves, meters and related appurtenances for the production borehole sites (Note: A Separate BoQ, itemising and quantifying items provided under this Sum shall be issued before construction is commenced with and shall form the final basis for payment)</t>
  </si>
  <si>
    <t>SUPPLY AND CONSTRUCTION OF PIPELINES</t>
  </si>
  <si>
    <t>SCHEDULE 3: EARTHWORKS (PIPE TRENCHES)</t>
  </si>
  <si>
    <t>MISCELLANEOUS</t>
  </si>
  <si>
    <t>Diversion berm, to detail, across road inclusive of imported gravel, compaction and shaping</t>
  </si>
  <si>
    <t>m²</t>
  </si>
  <si>
    <t xml:space="preserve">Construct concrete V-drain, to detail, inclusive of excavation and re-inforcement </t>
  </si>
  <si>
    <t>Ungrouted stone pitching, to detail, to from shallow ditch drain at berm outlet</t>
  </si>
  <si>
    <t>SABS 1200DK</t>
  </si>
  <si>
    <t>Gabion/Reno mattresses, using 6x8 mesh with 1,0m diaphragm spacing, of sizes</t>
  </si>
  <si>
    <t>2,0 x 2,0 x 0,17m</t>
  </si>
  <si>
    <t>2,0 x 1,0 x 1,0m</t>
  </si>
  <si>
    <t>PSDK5</t>
  </si>
  <si>
    <t xml:space="preserve">Excavation and compaction in all classes of materials </t>
  </si>
  <si>
    <t>Surface preparation for bedding the gabions</t>
  </si>
  <si>
    <t>8.2.4</t>
  </si>
  <si>
    <t>Filter fabric Grade 4 geotextile with minimum 2.5kN penetration load and at least 235 l/s/m² through flow (ref. PSDK1)</t>
  </si>
  <si>
    <t>8.1.1</t>
  </si>
  <si>
    <t>8.1.2</t>
  </si>
  <si>
    <t>9.1.1</t>
  </si>
  <si>
    <t>9.1.2</t>
  </si>
  <si>
    <t>7.1.1</t>
  </si>
  <si>
    <t>7.1.2</t>
  </si>
  <si>
    <t>7.1.3</t>
  </si>
  <si>
    <t>7.1.4</t>
  </si>
  <si>
    <t>7.1.5</t>
  </si>
  <si>
    <t>6.1.1</t>
  </si>
  <si>
    <t>6.1.2</t>
  </si>
  <si>
    <t>6.2.1</t>
  </si>
  <si>
    <t>6.2.2</t>
  </si>
  <si>
    <t>6.3.1</t>
  </si>
  <si>
    <t>6.3.2</t>
  </si>
  <si>
    <t>250mm dia. uPVC Class 9</t>
  </si>
  <si>
    <t>SCHEDULE 8: GABIONS</t>
  </si>
  <si>
    <t>SCHEDULE 9: SITING, DRILLING, TESTING AND EQUIPPING OF BOREHOLES</t>
  </si>
  <si>
    <t>9.1.3</t>
  </si>
  <si>
    <t>9.1.4</t>
  </si>
  <si>
    <t>9.1.5</t>
  </si>
  <si>
    <t>9.1.6</t>
  </si>
  <si>
    <t>9.2.1</t>
  </si>
  <si>
    <t>9.2.2</t>
  </si>
  <si>
    <t>9.3.1</t>
  </si>
  <si>
    <t>9.3.2</t>
  </si>
  <si>
    <t>9.4.1</t>
  </si>
  <si>
    <t>9.4.2</t>
  </si>
  <si>
    <t>(a) Supply and install generator and accessories to run Borehole pump system (Note: specification of Generator will be issued by Engineer)</t>
  </si>
  <si>
    <t>250mm dia. x 11.25° bends.</t>
  </si>
  <si>
    <t>250mm dia. x 45° bends.</t>
  </si>
  <si>
    <t>250mm dia. x 22.5° bends.</t>
  </si>
  <si>
    <t>250mm dia. x 90° bends.</t>
  </si>
  <si>
    <t>110mm x 50mm</t>
  </si>
  <si>
    <t>250mm x 200mm</t>
  </si>
  <si>
    <t>160mm x 50mm</t>
  </si>
  <si>
    <t>160mm x 75mm</t>
  </si>
  <si>
    <t>250mm x 50mm</t>
  </si>
  <si>
    <t>250mm x 250mm</t>
  </si>
  <si>
    <t>1.2.1</t>
  </si>
  <si>
    <t>1.2.2</t>
  </si>
  <si>
    <t>1.2.3</t>
  </si>
  <si>
    <t>1.2.4</t>
  </si>
  <si>
    <t>1.2.5</t>
  </si>
  <si>
    <t>1.3.1</t>
  </si>
  <si>
    <t>1.3.2</t>
  </si>
  <si>
    <t>1.3.3</t>
  </si>
  <si>
    <t>1.3.4</t>
  </si>
  <si>
    <t>1.3.5</t>
  </si>
  <si>
    <t>1.3.6</t>
  </si>
  <si>
    <t>1.3.7</t>
  </si>
  <si>
    <t>1.3.8</t>
  </si>
  <si>
    <t>1.3.9</t>
  </si>
  <si>
    <t>1.3.10</t>
  </si>
  <si>
    <t>1.9.1</t>
  </si>
  <si>
    <t>1.9.2</t>
  </si>
  <si>
    <t>1.9.3</t>
  </si>
  <si>
    <t>1.10.1</t>
  </si>
  <si>
    <t>1.10.2</t>
  </si>
  <si>
    <t>1.10.3</t>
  </si>
  <si>
    <t>1.10.4</t>
  </si>
  <si>
    <t>1.10.5</t>
  </si>
  <si>
    <t>1.14.1</t>
  </si>
  <si>
    <t>1.14.2</t>
  </si>
  <si>
    <t>1.15.1</t>
  </si>
  <si>
    <t>1.15.2</t>
  </si>
  <si>
    <t>1.15.3</t>
  </si>
  <si>
    <t>1.15.4</t>
  </si>
  <si>
    <t>1.15.5</t>
  </si>
  <si>
    <t>1.15.6</t>
  </si>
  <si>
    <t>1.15.7</t>
  </si>
  <si>
    <t>1.15.8</t>
  </si>
  <si>
    <t>1.28.1</t>
  </si>
  <si>
    <t>1.28.2</t>
  </si>
  <si>
    <t>1.28.3</t>
  </si>
  <si>
    <t>1.28.4</t>
  </si>
  <si>
    <t>1.28.5</t>
  </si>
  <si>
    <t>1.28.6</t>
  </si>
  <si>
    <t>1.28.7</t>
  </si>
  <si>
    <t>1.28.8</t>
  </si>
  <si>
    <t>1.28.9</t>
  </si>
  <si>
    <t>1.28.10</t>
  </si>
  <si>
    <t>1.28.11</t>
  </si>
  <si>
    <t>1.28.12</t>
  </si>
  <si>
    <t>1.28.13</t>
  </si>
  <si>
    <t>1.28.14</t>
  </si>
  <si>
    <t>1.28.15</t>
  </si>
  <si>
    <t>1.28.16</t>
  </si>
  <si>
    <t>1.28.17</t>
  </si>
  <si>
    <t>1.28.18</t>
  </si>
  <si>
    <t>1.28.19</t>
  </si>
  <si>
    <t>1.28.20</t>
  </si>
  <si>
    <t>1.29.1</t>
  </si>
  <si>
    <t>1.29.4</t>
  </si>
  <si>
    <t>1.29.3</t>
  </si>
  <si>
    <t>1.29.2</t>
  </si>
  <si>
    <t>1.30.1</t>
  </si>
  <si>
    <t>1.30.2</t>
  </si>
  <si>
    <t>1.30.3</t>
  </si>
  <si>
    <t>1.30.4</t>
  </si>
  <si>
    <t>1.31.1</t>
  </si>
  <si>
    <t>1.31.2</t>
  </si>
  <si>
    <t>1.32.1</t>
  </si>
  <si>
    <t>2.1.1</t>
  </si>
  <si>
    <t>2.1.2</t>
  </si>
  <si>
    <t>2.1.3</t>
  </si>
  <si>
    <t>2.1.4</t>
  </si>
  <si>
    <t>2.2.1</t>
  </si>
  <si>
    <t>2.3.1</t>
  </si>
  <si>
    <t>2.4.1</t>
  </si>
  <si>
    <t>2.4.2</t>
  </si>
  <si>
    <t>2.5.1</t>
  </si>
  <si>
    <t>2.5.2</t>
  </si>
  <si>
    <t>2.5.3</t>
  </si>
  <si>
    <t>3.1.1</t>
  </si>
  <si>
    <t>3.1.2</t>
  </si>
  <si>
    <t>3.2.1</t>
  </si>
  <si>
    <t>3.2.2</t>
  </si>
  <si>
    <t>3.2.3</t>
  </si>
  <si>
    <t>3.3.1</t>
  </si>
  <si>
    <t>3.4.1</t>
  </si>
  <si>
    <t>3.4.2</t>
  </si>
  <si>
    <t>3.4.3</t>
  </si>
  <si>
    <t>3.5.1</t>
  </si>
  <si>
    <t>5.5.4</t>
  </si>
  <si>
    <t>3.5.2</t>
  </si>
  <si>
    <t>3.5.3</t>
  </si>
  <si>
    <t>3.5.4</t>
  </si>
  <si>
    <t>3.5.5</t>
  </si>
  <si>
    <t>4.1.6</t>
  </si>
  <si>
    <t>4.1.7</t>
  </si>
  <si>
    <t>4.1.8</t>
  </si>
  <si>
    <t>5.1.1</t>
  </si>
  <si>
    <t>5.1.2</t>
  </si>
  <si>
    <t>5.1.3</t>
  </si>
  <si>
    <t>5.1.4</t>
  </si>
  <si>
    <t>5.1.5</t>
  </si>
  <si>
    <t>5.1.6</t>
  </si>
  <si>
    <t>5.1.7</t>
  </si>
  <si>
    <t>5.1.8</t>
  </si>
  <si>
    <t>5.1.9</t>
  </si>
  <si>
    <t>5.1.10</t>
  </si>
  <si>
    <t>5.1.11</t>
  </si>
  <si>
    <t>5.1.12</t>
  </si>
  <si>
    <t>5.1.13</t>
  </si>
  <si>
    <t>5.2.1</t>
  </si>
  <si>
    <t>5.2.2</t>
  </si>
  <si>
    <t>5.2.3</t>
  </si>
  <si>
    <t>5.2.4</t>
  </si>
  <si>
    <t>5.2.5</t>
  </si>
  <si>
    <t>5.2.6</t>
  </si>
  <si>
    <t>5.2.7</t>
  </si>
  <si>
    <t>5.2.8</t>
  </si>
  <si>
    <t>5.2.9</t>
  </si>
  <si>
    <t>5.3.1</t>
  </si>
  <si>
    <t>5.3.2</t>
  </si>
  <si>
    <t>5.3.3</t>
  </si>
  <si>
    <t>5.3.4</t>
  </si>
  <si>
    <t>5.3.5</t>
  </si>
  <si>
    <t>5.3.6</t>
  </si>
  <si>
    <t>5.3.7</t>
  </si>
  <si>
    <t>5.4.1</t>
  </si>
  <si>
    <t>5.4.2</t>
  </si>
  <si>
    <t>5.4.3</t>
  </si>
  <si>
    <t>5.4.4</t>
  </si>
  <si>
    <t>5.4.5</t>
  </si>
  <si>
    <t>5.5.1</t>
  </si>
  <si>
    <t>5.5.2</t>
  </si>
  <si>
    <t>5.5.3</t>
  </si>
  <si>
    <t>5.5.5</t>
  </si>
  <si>
    <t>5.5.6</t>
  </si>
  <si>
    <t>5.5.7</t>
  </si>
  <si>
    <t>5.5.8</t>
  </si>
  <si>
    <t>5.5.9</t>
  </si>
  <si>
    <t>5.5.10</t>
  </si>
  <si>
    <t>5.6.1</t>
  </si>
  <si>
    <t>5.6.2</t>
  </si>
  <si>
    <t>5.6.3</t>
  </si>
  <si>
    <t>5.6.4</t>
  </si>
  <si>
    <t>5.6.5</t>
  </si>
  <si>
    <t>5.7.1</t>
  </si>
  <si>
    <t>7.4.1</t>
  </si>
  <si>
    <t>Supply and install Bulk Water Meter assemblies complete with protective meter chamber as per detailed drawings. Note: All valve chambers will be installed by SMME contractors</t>
  </si>
  <si>
    <t>7.5.1</t>
  </si>
  <si>
    <t>7.6.1</t>
  </si>
  <si>
    <t>Supply and install Check / Non Return Valve assemblies complete with preacast chamber as per detailed drawings. Rate is inclusive of valve chamber and all specials. All valve chambers will be installed by SMME contractors</t>
  </si>
  <si>
    <t>TOTAL OF SCHEDULE 8 CARRIED FORWARD TO SUMMARY</t>
  </si>
  <si>
    <t>TOTAL OF SCHEDULE 7 CARRIED FORWARD TO SUMMARY</t>
  </si>
  <si>
    <t>TOTAL OF SCHEDULE 6 CARRIED FORWARD TO SUMMARY</t>
  </si>
  <si>
    <t>TOTAL OF SCHEDULE 5 CARRIED FORWARD TO SUMMARY</t>
  </si>
  <si>
    <t>TOTAL OF SCHEDULE 4 CARRIED FORWARD TO SUMMARY</t>
  </si>
  <si>
    <t>TOTAL OF SCHEDULE 3 CARRIED FORWARD TO SUMMARY</t>
  </si>
  <si>
    <t>TOTAL OF SCHEDULE 2 CARRIED FORWARD TO SUMMARY</t>
  </si>
  <si>
    <t>TOTAL OF SCHEDULE 1 CARRIED FORWARD TO SUMMARY</t>
  </si>
  <si>
    <t>(a) Supply and install cast iron underground-type fire hydrant conforming to SANS 1128, complete with cast iron/polymer cover and frame. 80mm Isolating valve and 100mm x 80mm dia. reducer measured elsewhere.</t>
  </si>
  <si>
    <t>(e) Engineers Equipment: G15 5530 15.6-inch Core i7-13650HX 16GB RAM 1TB SSD GeForce RTX 4060 Win 11 Pro Laptop with Microsoft 365 Business Standard 1-Year Subscription.</t>
  </si>
  <si>
    <t>Allow for Civil Engineering, Environmental and Health &amp; Safety trainee student (3 No of Young Graduates)</t>
  </si>
  <si>
    <t>Reimbursement / Payment of PSC members for attendance of meetings for the duration of the contract (5 No members at R500 per member per meeting)</t>
  </si>
  <si>
    <t>Rate Only</t>
  </si>
  <si>
    <t>NOTE: THE USE OF THIS SPREADSHEET IS AT YOUR OWN RISK. IT IS THE RESPONSIBILITY OF EACH AND EVERY INDIVIDUAL OR TENDERER TO ENSURE THAT THE QUANTITIES ARE AS PER THE BILL OF QUANTITIES ISSUED AND THAT THE CALCULATIONS ARE CORRECT. THE CLIENT ACCEPTS NO RESPONIBILITY OF THE USE OF THIS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</si>
</sst>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0.00_-;\-&quot;R&quot;* #,##0.00_-;_-&quot;R&quot;* &quot;-&quot;??_-;_-@_-"/>
    <numFmt numFmtId="164" formatCode="_ &quot;R&quot;\ * #,##0.00_ ;_ &quot;R&quot;\ * \-#,##0.00_ ;_ &quot;R&quot;\ * &quot;-&quot;??_ ;_ @_ "/>
    <numFmt numFmtId="165" formatCode="0.0"/>
    <numFmt numFmtId="166" formatCode="&quot;R&quot;#,##0.00"/>
  </numFmts>
  <fonts count="12" x14ac:knownFonts="1">
    <font>
      <sz val="11"/>
      <color theme="1"/>
      <name val="Aptos Narrow"/>
      <family val="2"/>
      <scheme val="minor"/>
    </font>
    <font>
      <sz val="11"/>
      <color theme="1"/>
      <name val="Aptos Narrow"/>
      <family val="2"/>
      <scheme val="minor"/>
    </font>
    <font>
      <b/>
      <sz val="8"/>
      <color theme="1"/>
      <name val="Arial"/>
      <family val="2"/>
    </font>
    <font>
      <sz val="8"/>
      <color theme="1"/>
      <name val="Arial"/>
      <family val="2"/>
    </font>
    <font>
      <sz val="8"/>
      <name val="Aptos Narrow"/>
      <family val="2"/>
      <scheme val="minor"/>
    </font>
    <font>
      <u/>
      <sz val="8"/>
      <color theme="1"/>
      <name val="Arial"/>
      <family val="2"/>
    </font>
    <font>
      <b/>
      <u/>
      <sz val="8"/>
      <color theme="1"/>
      <name val="Arial"/>
      <family val="2"/>
    </font>
    <font>
      <vertAlign val="superscript"/>
      <sz val="8"/>
      <color theme="1"/>
      <name val="Arial"/>
      <family val="2"/>
    </font>
    <font>
      <sz val="10"/>
      <name val="Arial"/>
      <family val="2"/>
    </font>
    <font>
      <sz val="11"/>
      <name val="Aptos Narrow"/>
      <family val="2"/>
      <scheme val="minor"/>
    </font>
    <font>
      <sz val="8"/>
      <color rgb="FF000000"/>
      <name val="Arial"/>
      <family val="2"/>
    </font>
    <font>
      <b/>
      <sz val="18"/>
      <color rgb="FFFF000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8" fillId="0" borderId="0"/>
    <xf numFmtId="164" fontId="9" fillId="0" borderId="0" applyFont="0" applyFill="0" applyBorder="0" applyAlignment="0" applyProtection="0"/>
  </cellStyleXfs>
  <cellXfs count="63">
    <xf numFmtId="0" fontId="0" fillId="0" borderId="0" xfId="0"/>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vertical="center"/>
    </xf>
    <xf numFmtId="0" fontId="3" fillId="0" borderId="5" xfId="0" applyFont="1" applyBorder="1" applyAlignment="1">
      <alignment vertical="center"/>
    </xf>
    <xf numFmtId="0" fontId="2" fillId="0" borderId="0" xfId="0" applyFont="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5" xfId="0" applyFont="1" applyBorder="1" applyAlignment="1">
      <alignment horizontal="center" vertical="center"/>
    </xf>
    <xf numFmtId="0" fontId="3" fillId="0" borderId="0" xfId="0" applyFont="1" applyAlignment="1">
      <alignment vertical="center" wrapText="1"/>
    </xf>
    <xf numFmtId="0" fontId="5" fillId="0" borderId="0" xfId="0" applyFont="1" applyAlignment="1">
      <alignment vertical="center"/>
    </xf>
    <xf numFmtId="0" fontId="5" fillId="0" borderId="0" xfId="0" applyFont="1" applyAlignment="1">
      <alignment vertical="center" wrapText="1"/>
    </xf>
    <xf numFmtId="44" fontId="3" fillId="0" borderId="10" xfId="0" applyNumberFormat="1" applyFont="1" applyBorder="1" applyAlignment="1">
      <alignment horizontal="center" vertical="center"/>
    </xf>
    <xf numFmtId="44" fontId="3" fillId="0" borderId="3" xfId="0" applyNumberFormat="1" applyFont="1" applyBorder="1" applyAlignment="1">
      <alignment horizontal="center" vertical="center"/>
    </xf>
    <xf numFmtId="44" fontId="3" fillId="0" borderId="11" xfId="0" applyNumberFormat="1" applyFont="1" applyBorder="1" applyAlignment="1">
      <alignment horizontal="center" vertical="center"/>
    </xf>
    <xf numFmtId="44" fontId="3" fillId="0" borderId="6" xfId="0" applyNumberFormat="1" applyFont="1" applyBorder="1" applyAlignment="1">
      <alignment horizontal="center" vertical="center"/>
    </xf>
    <xf numFmtId="44" fontId="2" fillId="0" borderId="9" xfId="0" applyNumberFormat="1" applyFont="1" applyBorder="1" applyAlignment="1">
      <alignment horizontal="center" vertical="center"/>
    </xf>
    <xf numFmtId="44" fontId="2" fillId="0" borderId="1" xfId="0" applyNumberFormat="1" applyFont="1" applyBorder="1" applyAlignment="1">
      <alignment horizontal="center" vertical="center"/>
    </xf>
    <xf numFmtId="0" fontId="2" fillId="0" borderId="10" xfId="0" applyFont="1" applyBorder="1" applyAlignment="1">
      <alignment horizontal="center" vertical="center"/>
    </xf>
    <xf numFmtId="0" fontId="6" fillId="0" borderId="0" xfId="0" applyFont="1" applyAlignment="1">
      <alignment vertical="center"/>
    </xf>
    <xf numFmtId="0" fontId="2" fillId="0" borderId="0" xfId="0" applyFont="1" applyAlignment="1">
      <alignment vertical="center" wrapText="1"/>
    </xf>
    <xf numFmtId="0" fontId="2" fillId="0" borderId="2" xfId="0" applyFont="1" applyBorder="1" applyAlignment="1">
      <alignment horizontal="left" vertical="center"/>
    </xf>
    <xf numFmtId="0" fontId="3" fillId="0" borderId="2" xfId="0" applyFont="1" applyBorder="1" applyAlignment="1">
      <alignment horizontal="left" vertical="center"/>
    </xf>
    <xf numFmtId="0" fontId="3" fillId="0" borderId="7" xfId="0" applyFont="1" applyBorder="1" applyAlignment="1">
      <alignment horizontal="right" vertical="center"/>
    </xf>
    <xf numFmtId="0" fontId="3" fillId="0" borderId="8" xfId="0" applyFont="1" applyBorder="1" applyAlignment="1">
      <alignment vertical="center"/>
    </xf>
    <xf numFmtId="0" fontId="3" fillId="0" borderId="9" xfId="0" applyFont="1" applyBorder="1" applyAlignment="1">
      <alignment vertical="center"/>
    </xf>
    <xf numFmtId="44" fontId="3" fillId="0" borderId="0" xfId="0" applyNumberFormat="1" applyFont="1" applyAlignment="1">
      <alignment vertical="center"/>
    </xf>
    <xf numFmtId="165" fontId="3" fillId="0" borderId="0" xfId="0" applyNumberFormat="1" applyFont="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10" xfId="0" applyFont="1" applyBorder="1" applyAlignment="1">
      <alignment vertical="center"/>
    </xf>
    <xf numFmtId="0" fontId="3" fillId="0" borderId="10" xfId="0" applyFont="1" applyBorder="1" applyAlignment="1">
      <alignment horizontal="left" vertical="center"/>
    </xf>
    <xf numFmtId="0" fontId="3" fillId="0" borderId="10" xfId="0" applyFont="1" applyBorder="1" applyAlignment="1">
      <alignment vertical="center" wrapText="1"/>
    </xf>
    <xf numFmtId="0" fontId="2" fillId="0" borderId="0" xfId="0" applyFont="1" applyAlignment="1">
      <alignment horizontal="left" vertical="center"/>
    </xf>
    <xf numFmtId="44" fontId="2" fillId="0" borderId="3" xfId="0" applyNumberFormat="1" applyFont="1" applyBorder="1" applyAlignment="1">
      <alignment horizontal="center" vertical="center"/>
    </xf>
    <xf numFmtId="0" fontId="2" fillId="0" borderId="12"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vertical="center" wrapText="1"/>
    </xf>
    <xf numFmtId="166" fontId="3" fillId="0" borderId="0" xfId="0" applyNumberFormat="1" applyFont="1" applyAlignment="1">
      <alignment horizontal="center" vertical="center"/>
    </xf>
    <xf numFmtId="9" fontId="3" fillId="0" borderId="10" xfId="1" applyFont="1" applyBorder="1" applyAlignment="1">
      <alignment horizontal="center" vertical="center"/>
    </xf>
    <xf numFmtId="0" fontId="10" fillId="0" borderId="10" xfId="0" applyFont="1" applyBorder="1" applyAlignment="1">
      <alignment horizontal="center" vertical="center"/>
    </xf>
    <xf numFmtId="0" fontId="3" fillId="0" borderId="10" xfId="0" applyFont="1" applyBorder="1" applyAlignment="1">
      <alignment horizontal="left" vertical="center" wrapText="1"/>
    </xf>
    <xf numFmtId="0" fontId="5" fillId="0" borderId="0" xfId="0" applyFont="1" applyAlignment="1">
      <alignment horizontal="left" vertical="center" wrapText="1"/>
    </xf>
    <xf numFmtId="9" fontId="3" fillId="0" borderId="10" xfId="0" applyNumberFormat="1" applyFont="1" applyBorder="1" applyAlignment="1">
      <alignment horizontal="center" vertical="center"/>
    </xf>
    <xf numFmtId="0" fontId="2" fillId="0" borderId="2" xfId="0" applyFont="1" applyBorder="1" applyAlignment="1">
      <alignment horizontal="center" vertical="center"/>
    </xf>
    <xf numFmtId="0" fontId="3" fillId="0" borderId="4" xfId="0" applyFont="1" applyBorder="1" applyAlignment="1">
      <alignment horizontal="center" vertical="center"/>
    </xf>
    <xf numFmtId="2" fontId="3" fillId="0" borderId="10" xfId="0" applyNumberFormat="1" applyFont="1" applyBorder="1" applyAlignment="1">
      <alignment horizontal="center" vertical="center"/>
    </xf>
    <xf numFmtId="2" fontId="3" fillId="0" borderId="2" xfId="0" applyNumberFormat="1" applyFont="1" applyBorder="1" applyAlignment="1">
      <alignment horizontal="center" vertical="center"/>
    </xf>
    <xf numFmtId="165" fontId="3" fillId="0" borderId="2" xfId="0" applyNumberFormat="1" applyFont="1" applyBorder="1" applyAlignment="1">
      <alignment horizontal="center" vertical="center"/>
    </xf>
    <xf numFmtId="44" fontId="3" fillId="0" borderId="0" xfId="0" applyNumberFormat="1" applyFont="1" applyAlignment="1">
      <alignment horizontal="center" vertical="center"/>
    </xf>
    <xf numFmtId="4" fontId="3" fillId="0" borderId="0" xfId="0" applyNumberFormat="1" applyFont="1" applyAlignment="1">
      <alignment horizontal="center" vertical="center"/>
    </xf>
    <xf numFmtId="44" fontId="2" fillId="0" borderId="12" xfId="0" applyNumberFormat="1" applyFont="1" applyBorder="1" applyAlignment="1">
      <alignment horizontal="center" vertical="center"/>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cellXfs>
  <cellStyles count="4">
    <cellStyle name="Currency 5" xfId="3" xr:uid="{8BC45101-3690-4843-9E94-171659CE28FF}"/>
    <cellStyle name="Normal" xfId="0" builtinId="0"/>
    <cellStyle name="Normal 2 2 2" xfId="2" xr:uid="{66789E47-831A-4BBA-B723-F0D085F91D1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C9BB9-9EB7-43E7-A199-675DAB3A46C5}">
  <dimension ref="A1:K544"/>
  <sheetViews>
    <sheetView tabSelected="1" zoomScaleNormal="100" zoomScaleSheetLayoutView="110" workbookViewId="0">
      <selection activeCell="B319" sqref="B319"/>
    </sheetView>
  </sheetViews>
  <sheetFormatPr defaultColWidth="8.81640625" defaultRowHeight="10" x14ac:dyDescent="0.35"/>
  <cols>
    <col min="1" max="1" width="11" style="11" customWidth="1"/>
    <col min="2" max="2" width="13.26953125" style="11" customWidth="1"/>
    <col min="3" max="3" width="41.453125" style="6" customWidth="1"/>
    <col min="4" max="4" width="9.7265625" style="11" customWidth="1"/>
    <col min="5" max="5" width="12.08984375" style="11" customWidth="1"/>
    <col min="6" max="6" width="14.36328125" style="11" customWidth="1"/>
    <col min="7" max="7" width="17.7265625" style="11" customWidth="1"/>
    <col min="8" max="8" width="8.81640625" style="6"/>
    <col min="9" max="9" width="7.54296875" style="6" hidden="1" customWidth="1"/>
    <col min="10" max="10" width="2.54296875" style="6" hidden="1" customWidth="1"/>
    <col min="11" max="11" width="5.81640625" style="6" hidden="1" customWidth="1"/>
    <col min="12" max="16384" width="8.81640625" style="6"/>
  </cols>
  <sheetData>
    <row r="1" spans="1:11" ht="18" customHeight="1" x14ac:dyDescent="0.35">
      <c r="A1" s="58" t="s">
        <v>508</v>
      </c>
      <c r="B1" s="58"/>
      <c r="C1" s="58"/>
      <c r="D1" s="58"/>
      <c r="E1" s="58"/>
      <c r="F1" s="58"/>
      <c r="G1" s="58"/>
    </row>
    <row r="2" spans="1:11" ht="18" customHeight="1" x14ac:dyDescent="0.35">
      <c r="A2" s="58"/>
      <c r="B2" s="58"/>
      <c r="C2" s="58"/>
      <c r="D2" s="58"/>
      <c r="E2" s="58"/>
      <c r="F2" s="58"/>
      <c r="G2" s="58"/>
    </row>
    <row r="3" spans="1:11" ht="18" customHeight="1" x14ac:dyDescent="0.35">
      <c r="A3" s="58"/>
      <c r="B3" s="58"/>
      <c r="C3" s="58"/>
      <c r="D3" s="58"/>
      <c r="E3" s="58"/>
      <c r="F3" s="58"/>
      <c r="G3" s="58"/>
    </row>
    <row r="4" spans="1:11" ht="18" customHeight="1" x14ac:dyDescent="0.35">
      <c r="A4" s="58"/>
      <c r="B4" s="58"/>
      <c r="C4" s="58"/>
      <c r="D4" s="58"/>
      <c r="E4" s="58"/>
      <c r="F4" s="58"/>
      <c r="G4" s="58"/>
    </row>
    <row r="5" spans="1:11" ht="18" customHeight="1" x14ac:dyDescent="0.35">
      <c r="A5" s="58"/>
      <c r="B5" s="58"/>
      <c r="C5" s="58"/>
      <c r="D5" s="58"/>
      <c r="E5" s="58"/>
      <c r="F5" s="58"/>
      <c r="G5" s="58"/>
    </row>
    <row r="6" spans="1:11" ht="18" customHeight="1" x14ac:dyDescent="0.35">
      <c r="A6" s="58"/>
      <c r="B6" s="58"/>
      <c r="C6" s="58"/>
      <c r="D6" s="58"/>
      <c r="E6" s="58"/>
      <c r="F6" s="58"/>
      <c r="G6" s="58"/>
    </row>
    <row r="7" spans="1:11" ht="18" customHeight="1" x14ac:dyDescent="0.35">
      <c r="A7" s="58"/>
      <c r="B7" s="58"/>
      <c r="C7" s="58"/>
      <c r="D7" s="58"/>
      <c r="E7" s="58"/>
      <c r="F7" s="58"/>
      <c r="G7" s="58"/>
    </row>
    <row r="8" spans="1:11" ht="18" customHeight="1" x14ac:dyDescent="0.35">
      <c r="A8" s="58"/>
      <c r="B8" s="58"/>
      <c r="C8" s="58"/>
      <c r="D8" s="58"/>
      <c r="E8" s="58"/>
      <c r="F8" s="58"/>
      <c r="G8" s="58"/>
    </row>
    <row r="9" spans="1:11" ht="18" customHeight="1" x14ac:dyDescent="0.35">
      <c r="A9" s="59"/>
      <c r="B9" s="59"/>
      <c r="C9" s="59"/>
      <c r="D9" s="59"/>
      <c r="E9" s="59"/>
      <c r="F9" s="59"/>
      <c r="G9" s="59"/>
    </row>
    <row r="10" spans="1:11" ht="24.5" customHeight="1" x14ac:dyDescent="0.35">
      <c r="A10" s="1" t="s">
        <v>0</v>
      </c>
      <c r="B10" s="4" t="s">
        <v>1</v>
      </c>
      <c r="C10" s="2" t="s">
        <v>2</v>
      </c>
      <c r="D10" s="5" t="s">
        <v>3</v>
      </c>
      <c r="E10" s="2" t="s">
        <v>4</v>
      </c>
      <c r="F10" s="5" t="s">
        <v>5</v>
      </c>
      <c r="G10" s="3" t="s">
        <v>6</v>
      </c>
    </row>
    <row r="11" spans="1:11" ht="23.4" customHeight="1" x14ac:dyDescent="0.35">
      <c r="A11" s="50"/>
      <c r="B11" s="13" t="s">
        <v>9</v>
      </c>
      <c r="C11" s="8" t="s">
        <v>234</v>
      </c>
      <c r="D11" s="9"/>
      <c r="F11" s="18"/>
      <c r="G11" s="19"/>
      <c r="I11" s="29" t="s">
        <v>157</v>
      </c>
      <c r="J11" s="30">
        <v>10</v>
      </c>
      <c r="K11" s="31" t="s">
        <v>156</v>
      </c>
    </row>
    <row r="12" spans="1:11" ht="17.5" customHeight="1" x14ac:dyDescent="0.35">
      <c r="A12" s="34"/>
      <c r="B12" s="9">
        <v>8.3000000000000007</v>
      </c>
      <c r="C12" s="8" t="s">
        <v>274</v>
      </c>
      <c r="D12" s="9"/>
      <c r="F12" s="18"/>
      <c r="G12" s="19"/>
    </row>
    <row r="13" spans="1:11" ht="17.5" customHeight="1" x14ac:dyDescent="0.35">
      <c r="A13" s="34">
        <v>1.1000000000000001</v>
      </c>
      <c r="B13" s="9" t="s">
        <v>10</v>
      </c>
      <c r="C13" s="6" t="s">
        <v>8</v>
      </c>
      <c r="D13" s="9" t="s">
        <v>12</v>
      </c>
      <c r="E13" s="11">
        <v>1</v>
      </c>
      <c r="F13" s="18"/>
      <c r="G13" s="19"/>
    </row>
    <row r="14" spans="1:11" ht="17.5" customHeight="1" x14ac:dyDescent="0.35">
      <c r="A14" s="34"/>
      <c r="B14" s="9" t="s">
        <v>13</v>
      </c>
      <c r="C14" s="16" t="s">
        <v>11</v>
      </c>
      <c r="D14" s="9"/>
      <c r="F14" s="18"/>
      <c r="G14" s="19"/>
    </row>
    <row r="15" spans="1:11" ht="17.5" customHeight="1" x14ac:dyDescent="0.35">
      <c r="A15" s="34">
        <v>1.2</v>
      </c>
      <c r="B15" s="9" t="s">
        <v>15</v>
      </c>
      <c r="C15" s="16" t="s">
        <v>14</v>
      </c>
      <c r="D15" s="9"/>
      <c r="F15" s="18"/>
      <c r="G15" s="19"/>
    </row>
    <row r="16" spans="1:11" ht="17.5" customHeight="1" x14ac:dyDescent="0.35">
      <c r="A16" s="34" t="s">
        <v>348</v>
      </c>
      <c r="B16" s="9" t="s">
        <v>16</v>
      </c>
      <c r="C16" s="6" t="s">
        <v>29</v>
      </c>
      <c r="D16" s="9" t="s">
        <v>12</v>
      </c>
      <c r="E16" s="11">
        <v>1</v>
      </c>
      <c r="F16" s="18"/>
      <c r="G16" s="19"/>
    </row>
    <row r="17" spans="1:7" ht="17.5" customHeight="1" x14ac:dyDescent="0.35">
      <c r="A17" s="34" t="s">
        <v>349</v>
      </c>
      <c r="B17" s="9"/>
      <c r="C17" s="6" t="s">
        <v>30</v>
      </c>
      <c r="D17" s="9" t="s">
        <v>12</v>
      </c>
      <c r="E17" s="11">
        <v>1</v>
      </c>
      <c r="F17" s="18"/>
      <c r="G17" s="19"/>
    </row>
    <row r="18" spans="1:7" ht="17.5" customHeight="1" x14ac:dyDescent="0.35">
      <c r="A18" s="34" t="s">
        <v>350</v>
      </c>
      <c r="B18" s="9"/>
      <c r="C18" s="6" t="s">
        <v>265</v>
      </c>
      <c r="D18" s="9" t="s">
        <v>12</v>
      </c>
      <c r="E18" s="11">
        <v>1</v>
      </c>
      <c r="F18" s="18"/>
      <c r="G18" s="19"/>
    </row>
    <row r="19" spans="1:7" ht="17.5" customHeight="1" x14ac:dyDescent="0.35">
      <c r="A19" s="34" t="s">
        <v>351</v>
      </c>
      <c r="B19" s="9"/>
      <c r="C19" s="6" t="s">
        <v>31</v>
      </c>
      <c r="D19" s="9" t="s">
        <v>12</v>
      </c>
      <c r="E19" s="11">
        <v>1</v>
      </c>
      <c r="F19" s="18"/>
      <c r="G19" s="19"/>
    </row>
    <row r="20" spans="1:7" ht="43.75" customHeight="1" x14ac:dyDescent="0.35">
      <c r="A20" s="34" t="s">
        <v>352</v>
      </c>
      <c r="B20" s="9"/>
      <c r="C20" s="15" t="s">
        <v>504</v>
      </c>
      <c r="D20" s="9" t="s">
        <v>12</v>
      </c>
      <c r="E20" s="11">
        <v>1</v>
      </c>
      <c r="F20" s="18"/>
      <c r="G20" s="19"/>
    </row>
    <row r="21" spans="1:7" ht="12.65" customHeight="1" x14ac:dyDescent="0.35">
      <c r="A21" s="34"/>
      <c r="B21" s="9"/>
      <c r="D21" s="9"/>
      <c r="F21" s="18"/>
      <c r="G21" s="19"/>
    </row>
    <row r="22" spans="1:7" ht="25.5" customHeight="1" x14ac:dyDescent="0.35">
      <c r="A22" s="34">
        <v>1.3</v>
      </c>
      <c r="B22" s="9"/>
      <c r="C22" s="17" t="s">
        <v>17</v>
      </c>
      <c r="D22" s="9"/>
      <c r="F22" s="18"/>
      <c r="G22" s="19"/>
    </row>
    <row r="23" spans="1:7" ht="17.5" customHeight="1" x14ac:dyDescent="0.35">
      <c r="A23" s="34" t="s">
        <v>353</v>
      </c>
      <c r="B23" s="9"/>
      <c r="C23" s="6" t="s">
        <v>19</v>
      </c>
      <c r="D23" s="9" t="s">
        <v>12</v>
      </c>
      <c r="E23" s="11">
        <v>1</v>
      </c>
      <c r="F23" s="18"/>
      <c r="G23" s="19"/>
    </row>
    <row r="24" spans="1:7" ht="17.5" customHeight="1" x14ac:dyDescent="0.35">
      <c r="A24" s="34" t="s">
        <v>354</v>
      </c>
      <c r="B24" s="9"/>
      <c r="C24" s="6" t="s">
        <v>20</v>
      </c>
      <c r="D24" s="9" t="s">
        <v>12</v>
      </c>
      <c r="E24" s="11">
        <v>1</v>
      </c>
      <c r="F24" s="18"/>
      <c r="G24" s="19"/>
    </row>
    <row r="25" spans="1:7" ht="17.5" customHeight="1" x14ac:dyDescent="0.35">
      <c r="A25" s="34" t="s">
        <v>355</v>
      </c>
      <c r="B25" s="9"/>
      <c r="C25" s="6" t="s">
        <v>238</v>
      </c>
      <c r="D25" s="9" t="s">
        <v>12</v>
      </c>
      <c r="E25" s="11">
        <v>1</v>
      </c>
      <c r="F25" s="18"/>
      <c r="G25" s="19"/>
    </row>
    <row r="26" spans="1:7" ht="17.5" customHeight="1" x14ac:dyDescent="0.35">
      <c r="A26" s="34" t="s">
        <v>356</v>
      </c>
      <c r="B26" s="9"/>
      <c r="C26" s="6" t="s">
        <v>240</v>
      </c>
      <c r="D26" s="9" t="s">
        <v>12</v>
      </c>
      <c r="E26" s="11">
        <v>1</v>
      </c>
      <c r="F26" s="18"/>
      <c r="G26" s="19"/>
    </row>
    <row r="27" spans="1:7" ht="17.5" customHeight="1" x14ac:dyDescent="0.35">
      <c r="A27" s="34" t="s">
        <v>357</v>
      </c>
      <c r="B27" s="9"/>
      <c r="C27" s="6" t="s">
        <v>241</v>
      </c>
      <c r="D27" s="9" t="s">
        <v>12</v>
      </c>
      <c r="E27" s="11">
        <v>1</v>
      </c>
      <c r="F27" s="18"/>
      <c r="G27" s="19"/>
    </row>
    <row r="28" spans="1:7" ht="17.5" customHeight="1" x14ac:dyDescent="0.35">
      <c r="A28" s="34" t="s">
        <v>358</v>
      </c>
      <c r="B28" s="9"/>
      <c r="C28" s="6" t="s">
        <v>242</v>
      </c>
      <c r="D28" s="9" t="s">
        <v>12</v>
      </c>
      <c r="E28" s="11">
        <v>1</v>
      </c>
      <c r="F28" s="18"/>
      <c r="G28" s="19"/>
    </row>
    <row r="29" spans="1:7" ht="17.5" customHeight="1" x14ac:dyDescent="0.35">
      <c r="A29" s="34" t="s">
        <v>359</v>
      </c>
      <c r="B29" s="9"/>
      <c r="C29" s="6" t="s">
        <v>239</v>
      </c>
      <c r="D29" s="9" t="s">
        <v>12</v>
      </c>
      <c r="E29" s="11">
        <v>1</v>
      </c>
      <c r="F29" s="18"/>
      <c r="G29" s="19"/>
    </row>
    <row r="30" spans="1:7" ht="17.5" customHeight="1" x14ac:dyDescent="0.35">
      <c r="A30" s="34" t="s">
        <v>360</v>
      </c>
      <c r="B30" s="9"/>
      <c r="C30" s="6" t="s">
        <v>243</v>
      </c>
      <c r="D30" s="9" t="s">
        <v>12</v>
      </c>
      <c r="E30" s="11">
        <v>1</v>
      </c>
      <c r="F30" s="18"/>
      <c r="G30" s="19"/>
    </row>
    <row r="31" spans="1:7" ht="17.5" customHeight="1" x14ac:dyDescent="0.35">
      <c r="A31" s="34" t="s">
        <v>361</v>
      </c>
      <c r="B31" s="9"/>
      <c r="C31" s="6" t="s">
        <v>244</v>
      </c>
      <c r="D31" s="9" t="s">
        <v>12</v>
      </c>
      <c r="E31" s="11">
        <v>1</v>
      </c>
      <c r="F31" s="18"/>
      <c r="G31" s="19"/>
    </row>
    <row r="32" spans="1:7" ht="17.5" customHeight="1" x14ac:dyDescent="0.35">
      <c r="A32" s="34" t="s">
        <v>362</v>
      </c>
      <c r="B32" s="9"/>
      <c r="C32" s="6" t="s">
        <v>246</v>
      </c>
      <c r="D32" s="9" t="s">
        <v>12</v>
      </c>
      <c r="E32" s="11">
        <v>1</v>
      </c>
      <c r="F32" s="18"/>
      <c r="G32" s="19"/>
    </row>
    <row r="33" spans="1:8" ht="12.65" customHeight="1" x14ac:dyDescent="0.35">
      <c r="A33" s="34"/>
      <c r="B33" s="9"/>
      <c r="D33" s="9"/>
      <c r="F33" s="18"/>
      <c r="G33" s="19"/>
    </row>
    <row r="34" spans="1:8" ht="17.5" customHeight="1" x14ac:dyDescent="0.35">
      <c r="A34" s="34">
        <v>1.4</v>
      </c>
      <c r="B34" s="9" t="s">
        <v>32</v>
      </c>
      <c r="C34" s="6" t="s">
        <v>33</v>
      </c>
      <c r="D34" s="9" t="s">
        <v>12</v>
      </c>
      <c r="E34" s="11">
        <v>1</v>
      </c>
      <c r="F34" s="18"/>
      <c r="G34" s="19"/>
      <c r="H34" s="35"/>
    </row>
    <row r="35" spans="1:8" ht="24.5" customHeight="1" x14ac:dyDescent="0.35">
      <c r="A35" s="34">
        <v>1.5</v>
      </c>
      <c r="B35" s="9" t="s">
        <v>34</v>
      </c>
      <c r="C35" s="15" t="s">
        <v>35</v>
      </c>
      <c r="D35" s="9" t="s">
        <v>12</v>
      </c>
      <c r="E35" s="11">
        <v>1</v>
      </c>
      <c r="F35" s="18"/>
      <c r="G35" s="19"/>
      <c r="H35" s="35"/>
    </row>
    <row r="36" spans="1:8" ht="36.5" customHeight="1" x14ac:dyDescent="0.35">
      <c r="A36" s="34">
        <v>1.6</v>
      </c>
      <c r="B36" s="9" t="s">
        <v>245</v>
      </c>
      <c r="C36" s="15" t="s">
        <v>37</v>
      </c>
      <c r="D36" s="9" t="s">
        <v>12</v>
      </c>
      <c r="E36" s="11">
        <v>1</v>
      </c>
      <c r="F36" s="18"/>
      <c r="G36" s="19"/>
      <c r="H36" s="35"/>
    </row>
    <row r="37" spans="1:8" ht="34" customHeight="1" x14ac:dyDescent="0.35">
      <c r="A37" s="34">
        <v>1.7</v>
      </c>
      <c r="B37" s="38" t="s">
        <v>247</v>
      </c>
      <c r="C37" s="15" t="s">
        <v>248</v>
      </c>
      <c r="D37" s="9" t="s">
        <v>12</v>
      </c>
      <c r="E37" s="11">
        <v>1</v>
      </c>
      <c r="F37" s="18"/>
      <c r="G37" s="19"/>
      <c r="H37" s="35"/>
    </row>
    <row r="38" spans="1:8" ht="32.5" customHeight="1" x14ac:dyDescent="0.35">
      <c r="A38" s="34">
        <v>1.8</v>
      </c>
      <c r="B38" s="36" t="s">
        <v>249</v>
      </c>
      <c r="C38" s="15" t="s">
        <v>250</v>
      </c>
      <c r="D38" s="9" t="s">
        <v>12</v>
      </c>
      <c r="E38" s="11">
        <v>1</v>
      </c>
      <c r="F38" s="18"/>
      <c r="G38" s="19"/>
      <c r="H38" s="35"/>
    </row>
    <row r="39" spans="1:8" ht="17.5" customHeight="1" x14ac:dyDescent="0.35">
      <c r="A39" s="9">
        <v>1.9</v>
      </c>
      <c r="B39" s="36" t="s">
        <v>276</v>
      </c>
      <c r="C39" s="6" t="s">
        <v>251</v>
      </c>
      <c r="D39" s="35"/>
      <c r="E39" s="36"/>
      <c r="F39" s="18"/>
      <c r="G39" s="19"/>
      <c r="H39" s="35"/>
    </row>
    <row r="40" spans="1:8" ht="17.5" customHeight="1" x14ac:dyDescent="0.35">
      <c r="A40" s="9" t="s">
        <v>363</v>
      </c>
      <c r="B40" s="36" t="s">
        <v>252</v>
      </c>
      <c r="C40" s="6" t="s">
        <v>253</v>
      </c>
      <c r="D40" s="34" t="s">
        <v>88</v>
      </c>
      <c r="E40" s="9">
        <v>20</v>
      </c>
      <c r="F40" s="18"/>
      <c r="G40" s="19"/>
      <c r="H40" s="35"/>
    </row>
    <row r="41" spans="1:8" ht="17.5" customHeight="1" x14ac:dyDescent="0.35">
      <c r="A41" s="9" t="s">
        <v>364</v>
      </c>
      <c r="B41" s="36" t="s">
        <v>254</v>
      </c>
      <c r="C41" s="6" t="s">
        <v>255</v>
      </c>
      <c r="D41" s="34" t="s">
        <v>88</v>
      </c>
      <c r="E41" s="9">
        <v>20</v>
      </c>
      <c r="F41" s="18"/>
      <c r="G41" s="19"/>
      <c r="H41" s="35"/>
    </row>
    <row r="42" spans="1:8" ht="17.5" customHeight="1" x14ac:dyDescent="0.35">
      <c r="A42" s="9" t="s">
        <v>365</v>
      </c>
      <c r="B42" s="36"/>
      <c r="C42" s="6" t="s">
        <v>256</v>
      </c>
      <c r="D42" s="9" t="s">
        <v>12</v>
      </c>
      <c r="E42" s="11">
        <v>1</v>
      </c>
      <c r="F42" s="18"/>
      <c r="G42" s="19"/>
      <c r="H42" s="35"/>
    </row>
    <row r="43" spans="1:8" ht="14" customHeight="1" x14ac:dyDescent="0.35">
      <c r="A43" s="9"/>
      <c r="B43" s="36"/>
      <c r="D43" s="34"/>
      <c r="E43" s="9"/>
      <c r="F43" s="18"/>
      <c r="G43" s="19"/>
      <c r="H43" s="35"/>
    </row>
    <row r="44" spans="1:8" ht="14" customHeight="1" x14ac:dyDescent="0.35">
      <c r="A44" s="60" t="s">
        <v>7</v>
      </c>
      <c r="B44" s="61"/>
      <c r="C44" s="61"/>
      <c r="D44" s="61"/>
      <c r="E44" s="61"/>
      <c r="F44" s="62"/>
      <c r="G44" s="23"/>
      <c r="H44" s="35"/>
    </row>
    <row r="45" spans="1:8" ht="14" customHeight="1" x14ac:dyDescent="0.35">
      <c r="A45" s="60" t="s">
        <v>41</v>
      </c>
      <c r="B45" s="61"/>
      <c r="C45" s="61"/>
      <c r="D45" s="61"/>
      <c r="E45" s="61"/>
      <c r="F45" s="62"/>
      <c r="G45" s="22"/>
      <c r="H45" s="35"/>
    </row>
    <row r="46" spans="1:8" ht="14" customHeight="1" x14ac:dyDescent="0.35">
      <c r="A46" s="41"/>
      <c r="B46" s="41"/>
      <c r="C46" s="41"/>
      <c r="D46" s="41"/>
      <c r="E46" s="41"/>
      <c r="F46" s="41"/>
      <c r="G46" s="57"/>
    </row>
    <row r="47" spans="1:8" ht="27" customHeight="1" x14ac:dyDescent="0.35">
      <c r="A47" s="52">
        <v>1.1000000000000001</v>
      </c>
      <c r="B47" s="47" t="s">
        <v>257</v>
      </c>
      <c r="C47" s="48" t="s">
        <v>258</v>
      </c>
      <c r="D47" s="9"/>
      <c r="F47" s="18"/>
      <c r="G47" s="18"/>
    </row>
    <row r="48" spans="1:8" ht="17.5" customHeight="1" x14ac:dyDescent="0.35">
      <c r="A48" s="9" t="s">
        <v>366</v>
      </c>
      <c r="B48" s="37"/>
      <c r="C48" s="42" t="s">
        <v>259</v>
      </c>
      <c r="D48" s="9" t="s">
        <v>88</v>
      </c>
      <c r="E48" s="11">
        <v>20</v>
      </c>
      <c r="F48" s="18"/>
      <c r="G48" s="18"/>
    </row>
    <row r="49" spans="1:7" ht="17.5" customHeight="1" x14ac:dyDescent="0.35">
      <c r="A49" s="9" t="s">
        <v>367</v>
      </c>
      <c r="B49" s="37"/>
      <c r="C49" s="42" t="s">
        <v>260</v>
      </c>
      <c r="D49" s="9" t="s">
        <v>88</v>
      </c>
      <c r="E49" s="11">
        <v>20</v>
      </c>
      <c r="F49" s="18"/>
      <c r="G49" s="18"/>
    </row>
    <row r="50" spans="1:7" ht="17.5" customHeight="1" x14ac:dyDescent="0.35">
      <c r="A50" s="9" t="s">
        <v>368</v>
      </c>
      <c r="B50" s="37"/>
      <c r="C50" s="42" t="s">
        <v>261</v>
      </c>
      <c r="D50" s="46" t="s">
        <v>273</v>
      </c>
      <c r="E50" s="11">
        <v>20</v>
      </c>
      <c r="F50" s="18"/>
      <c r="G50" s="18"/>
    </row>
    <row r="51" spans="1:7" ht="17.5" customHeight="1" x14ac:dyDescent="0.35">
      <c r="A51" s="9" t="s">
        <v>369</v>
      </c>
      <c r="B51" s="37"/>
      <c r="C51" s="42" t="s">
        <v>262</v>
      </c>
      <c r="D51" s="9" t="s">
        <v>88</v>
      </c>
      <c r="E51" s="11">
        <v>20</v>
      </c>
      <c r="F51" s="18"/>
      <c r="G51" s="18"/>
    </row>
    <row r="52" spans="1:7" ht="17.5" customHeight="1" x14ac:dyDescent="0.35">
      <c r="A52" s="9" t="s">
        <v>370</v>
      </c>
      <c r="B52" s="37"/>
      <c r="C52" s="42" t="s">
        <v>263</v>
      </c>
      <c r="D52" s="46" t="s">
        <v>273</v>
      </c>
      <c r="E52" s="11">
        <v>20</v>
      </c>
      <c r="F52" s="18"/>
      <c r="G52" s="18"/>
    </row>
    <row r="53" spans="1:7" ht="17.5" customHeight="1" x14ac:dyDescent="0.35">
      <c r="A53" s="9"/>
      <c r="B53" s="37"/>
      <c r="C53" s="42"/>
      <c r="D53" s="9"/>
      <c r="F53" s="9"/>
      <c r="G53" s="18"/>
    </row>
    <row r="54" spans="1:7" ht="45.65" customHeight="1" x14ac:dyDescent="0.35">
      <c r="A54" s="9">
        <v>1.1100000000000001</v>
      </c>
      <c r="B54" s="9" t="s">
        <v>264</v>
      </c>
      <c r="C54" s="15" t="s">
        <v>39</v>
      </c>
      <c r="D54" s="9" t="s">
        <v>12</v>
      </c>
      <c r="E54" s="11">
        <v>1</v>
      </c>
      <c r="F54" s="18"/>
      <c r="G54" s="18"/>
    </row>
    <row r="55" spans="1:7" ht="17.5" customHeight="1" x14ac:dyDescent="0.35">
      <c r="A55" s="9">
        <v>1.1200000000000001</v>
      </c>
      <c r="B55" s="9"/>
      <c r="C55" s="6" t="s">
        <v>40</v>
      </c>
      <c r="D55" s="9" t="s">
        <v>12</v>
      </c>
      <c r="E55" s="11">
        <v>1</v>
      </c>
      <c r="F55" s="18"/>
      <c r="G55" s="18"/>
    </row>
    <row r="56" spans="1:7" ht="17.5" customHeight="1" x14ac:dyDescent="0.35">
      <c r="A56" s="9"/>
      <c r="B56" s="9"/>
      <c r="D56" s="9"/>
      <c r="F56" s="18"/>
      <c r="G56" s="18"/>
    </row>
    <row r="57" spans="1:7" ht="17.5" customHeight="1" x14ac:dyDescent="0.35">
      <c r="A57" s="9"/>
      <c r="B57" s="24">
        <v>8.4</v>
      </c>
      <c r="C57" s="8" t="s">
        <v>275</v>
      </c>
      <c r="D57" s="9"/>
      <c r="F57" s="18"/>
      <c r="G57" s="18"/>
    </row>
    <row r="58" spans="1:7" ht="17.5" customHeight="1" x14ac:dyDescent="0.35">
      <c r="A58" s="9">
        <v>1.1299999999999999</v>
      </c>
      <c r="B58" s="9" t="s">
        <v>42</v>
      </c>
      <c r="C58" s="6" t="s">
        <v>8</v>
      </c>
      <c r="D58" s="9" t="s">
        <v>12</v>
      </c>
      <c r="E58" s="11">
        <v>1</v>
      </c>
      <c r="F58" s="18"/>
      <c r="G58" s="18"/>
    </row>
    <row r="59" spans="1:7" ht="34.5" customHeight="1" x14ac:dyDescent="0.35">
      <c r="A59" s="9"/>
      <c r="B59" s="9" t="s">
        <v>43</v>
      </c>
      <c r="C59" s="15" t="s">
        <v>44</v>
      </c>
      <c r="D59" s="9"/>
      <c r="F59" s="18"/>
      <c r="G59" s="18"/>
    </row>
    <row r="60" spans="1:7" ht="17.5" customHeight="1" x14ac:dyDescent="0.35">
      <c r="A60" s="9">
        <v>1.1399999999999999</v>
      </c>
      <c r="B60" s="12" t="s">
        <v>45</v>
      </c>
      <c r="C60" s="16" t="s">
        <v>49</v>
      </c>
      <c r="D60" s="9"/>
      <c r="F60" s="18"/>
      <c r="G60" s="18"/>
    </row>
    <row r="61" spans="1:7" ht="17.5" customHeight="1" x14ac:dyDescent="0.35">
      <c r="A61" s="9" t="s">
        <v>371</v>
      </c>
      <c r="B61" s="9"/>
      <c r="C61" s="6" t="s">
        <v>46</v>
      </c>
      <c r="D61" s="9" t="s">
        <v>12</v>
      </c>
      <c r="E61" s="11">
        <v>1</v>
      </c>
      <c r="F61" s="18"/>
      <c r="G61" s="18"/>
    </row>
    <row r="62" spans="1:7" ht="17.5" customHeight="1" x14ac:dyDescent="0.35">
      <c r="A62" s="9" t="s">
        <v>372</v>
      </c>
      <c r="B62" s="9"/>
      <c r="C62" s="6" t="s">
        <v>265</v>
      </c>
      <c r="D62" s="9" t="s">
        <v>12</v>
      </c>
      <c r="E62" s="11">
        <v>1</v>
      </c>
      <c r="F62" s="18"/>
      <c r="G62" s="18"/>
    </row>
    <row r="63" spans="1:7" ht="17.5" customHeight="1" x14ac:dyDescent="0.35">
      <c r="A63" s="9"/>
      <c r="B63" s="9"/>
      <c r="C63" s="15"/>
      <c r="D63" s="9"/>
      <c r="F63" s="18"/>
      <c r="G63" s="18"/>
    </row>
    <row r="64" spans="1:7" ht="17.5" customHeight="1" x14ac:dyDescent="0.35">
      <c r="A64" s="9">
        <v>1.1499999999999999</v>
      </c>
      <c r="B64" s="9" t="s">
        <v>47</v>
      </c>
      <c r="C64" s="16" t="s">
        <v>48</v>
      </c>
      <c r="D64" s="9"/>
      <c r="F64" s="18"/>
      <c r="G64" s="18"/>
    </row>
    <row r="65" spans="1:7" ht="17.5" customHeight="1" x14ac:dyDescent="0.35">
      <c r="A65" s="9" t="s">
        <v>373</v>
      </c>
      <c r="B65" s="9"/>
      <c r="C65" s="6" t="s">
        <v>19</v>
      </c>
      <c r="D65" s="9" t="s">
        <v>12</v>
      </c>
      <c r="E65" s="11">
        <v>1</v>
      </c>
      <c r="F65" s="18"/>
      <c r="G65" s="18"/>
    </row>
    <row r="66" spans="1:7" ht="17.5" customHeight="1" x14ac:dyDescent="0.35">
      <c r="A66" s="9" t="s">
        <v>374</v>
      </c>
      <c r="B66" s="9" t="s">
        <v>18</v>
      </c>
      <c r="C66" s="15" t="s">
        <v>20</v>
      </c>
      <c r="D66" s="9" t="s">
        <v>12</v>
      </c>
      <c r="E66" s="11">
        <v>1</v>
      </c>
      <c r="F66" s="18"/>
      <c r="G66" s="18"/>
    </row>
    <row r="67" spans="1:7" ht="17.5" customHeight="1" x14ac:dyDescent="0.35">
      <c r="A67" s="9" t="s">
        <v>375</v>
      </c>
      <c r="B67" s="9" t="s">
        <v>21</v>
      </c>
      <c r="C67" s="15" t="s">
        <v>22</v>
      </c>
      <c r="D67" s="9" t="s">
        <v>12</v>
      </c>
      <c r="E67" s="11">
        <v>1</v>
      </c>
      <c r="F67" s="18"/>
      <c r="G67" s="18"/>
    </row>
    <row r="68" spans="1:7" ht="17.5" customHeight="1" x14ac:dyDescent="0.35">
      <c r="A68" s="9" t="s">
        <v>376</v>
      </c>
      <c r="B68" s="9"/>
      <c r="C68" s="6" t="s">
        <v>23</v>
      </c>
      <c r="D68" s="9" t="s">
        <v>12</v>
      </c>
      <c r="E68" s="11">
        <v>1</v>
      </c>
      <c r="F68" s="18"/>
      <c r="G68" s="18"/>
    </row>
    <row r="69" spans="1:7" ht="17.5" customHeight="1" x14ac:dyDescent="0.35">
      <c r="A69" s="9" t="s">
        <v>377</v>
      </c>
      <c r="B69" s="9" t="s">
        <v>24</v>
      </c>
      <c r="C69" s="6" t="s">
        <v>25</v>
      </c>
      <c r="D69" s="9" t="s">
        <v>12</v>
      </c>
      <c r="E69" s="11">
        <v>1</v>
      </c>
      <c r="F69" s="18"/>
      <c r="G69" s="18"/>
    </row>
    <row r="70" spans="1:7" ht="17.5" customHeight="1" x14ac:dyDescent="0.35">
      <c r="A70" s="9" t="s">
        <v>378</v>
      </c>
      <c r="B70" s="9"/>
      <c r="C70" s="6" t="s">
        <v>26</v>
      </c>
      <c r="D70" s="9" t="s">
        <v>12</v>
      </c>
      <c r="E70" s="11">
        <v>1</v>
      </c>
      <c r="F70" s="18"/>
      <c r="G70" s="18"/>
    </row>
    <row r="71" spans="1:7" ht="17.5" customHeight="1" x14ac:dyDescent="0.35">
      <c r="A71" s="9" t="s">
        <v>379</v>
      </c>
      <c r="B71" s="9"/>
      <c r="C71" s="6" t="s">
        <v>27</v>
      </c>
      <c r="D71" s="9" t="s">
        <v>12</v>
      </c>
      <c r="E71" s="11">
        <v>1</v>
      </c>
      <c r="F71" s="18"/>
      <c r="G71" s="18"/>
    </row>
    <row r="72" spans="1:7" ht="17.5" customHeight="1" x14ac:dyDescent="0.35">
      <c r="A72" s="9" t="s">
        <v>380</v>
      </c>
      <c r="B72" s="13"/>
      <c r="C72" s="6" t="s">
        <v>28</v>
      </c>
      <c r="D72" s="9" t="s">
        <v>12</v>
      </c>
      <c r="E72" s="11">
        <v>1</v>
      </c>
      <c r="F72" s="18"/>
      <c r="G72" s="18"/>
    </row>
    <row r="73" spans="1:7" ht="17.5" customHeight="1" x14ac:dyDescent="0.35">
      <c r="A73" s="9">
        <v>1.1599999999999999</v>
      </c>
      <c r="B73" s="9" t="s">
        <v>50</v>
      </c>
      <c r="C73" s="6" t="s">
        <v>51</v>
      </c>
      <c r="D73" s="9" t="s">
        <v>12</v>
      </c>
      <c r="E73" s="11">
        <v>1</v>
      </c>
      <c r="F73" s="18"/>
      <c r="G73" s="18"/>
    </row>
    <row r="74" spans="1:7" ht="17.5" customHeight="1" x14ac:dyDescent="0.35">
      <c r="A74" s="9">
        <v>1.17</v>
      </c>
      <c r="B74" s="9" t="s">
        <v>52</v>
      </c>
      <c r="C74" s="6" t="s">
        <v>55</v>
      </c>
      <c r="D74" s="9" t="s">
        <v>12</v>
      </c>
      <c r="E74" s="11">
        <v>1</v>
      </c>
      <c r="F74" s="18"/>
      <c r="G74" s="18"/>
    </row>
    <row r="75" spans="1:7" ht="36" customHeight="1" x14ac:dyDescent="0.35">
      <c r="A75" s="9">
        <v>1.18</v>
      </c>
      <c r="B75" s="9" t="s">
        <v>36</v>
      </c>
      <c r="C75" s="15" t="s">
        <v>37</v>
      </c>
      <c r="D75" s="9" t="s">
        <v>12</v>
      </c>
      <c r="E75" s="11">
        <v>1</v>
      </c>
      <c r="F75" s="18"/>
      <c r="G75" s="18"/>
    </row>
    <row r="76" spans="1:7" ht="48" customHeight="1" x14ac:dyDescent="0.35">
      <c r="A76" s="9">
        <v>1.19</v>
      </c>
      <c r="B76" s="9" t="s">
        <v>38</v>
      </c>
      <c r="C76" s="15" t="s">
        <v>39</v>
      </c>
      <c r="D76" s="9" t="s">
        <v>12</v>
      </c>
      <c r="E76" s="11">
        <v>1</v>
      </c>
      <c r="F76" s="18"/>
      <c r="G76" s="18"/>
    </row>
    <row r="77" spans="1:7" ht="13.5" customHeight="1" x14ac:dyDescent="0.35">
      <c r="A77" s="10"/>
      <c r="B77" s="10"/>
      <c r="C77" s="43"/>
      <c r="D77" s="10"/>
      <c r="E77" s="14"/>
      <c r="F77" s="20"/>
      <c r="G77" s="20"/>
    </row>
    <row r="78" spans="1:7" ht="14" customHeight="1" x14ac:dyDescent="0.35">
      <c r="A78" s="60" t="s">
        <v>7</v>
      </c>
      <c r="B78" s="61"/>
      <c r="C78" s="61"/>
      <c r="D78" s="61"/>
      <c r="E78" s="61"/>
      <c r="F78" s="62"/>
      <c r="G78" s="23"/>
    </row>
    <row r="79" spans="1:7" ht="14" customHeight="1" x14ac:dyDescent="0.35">
      <c r="A79" s="60" t="s">
        <v>41</v>
      </c>
      <c r="B79" s="61"/>
      <c r="C79" s="61"/>
      <c r="D79" s="61"/>
      <c r="E79" s="61"/>
      <c r="F79" s="62"/>
      <c r="G79" s="22"/>
    </row>
    <row r="80" spans="1:7" ht="12.5" customHeight="1" x14ac:dyDescent="0.35">
      <c r="A80" s="50"/>
      <c r="B80" s="41"/>
      <c r="C80" s="39"/>
      <c r="D80" s="41"/>
      <c r="E80" s="39"/>
      <c r="F80" s="41"/>
      <c r="G80" s="40"/>
    </row>
    <row r="81" spans="1:9" ht="17.5" customHeight="1" x14ac:dyDescent="0.35">
      <c r="A81" s="53">
        <v>1.2</v>
      </c>
      <c r="B81" s="9" t="s">
        <v>169</v>
      </c>
      <c r="C81" s="15" t="s">
        <v>170</v>
      </c>
      <c r="D81" s="9" t="s">
        <v>168</v>
      </c>
      <c r="E81" s="11">
        <v>10</v>
      </c>
      <c r="F81" s="18"/>
      <c r="G81" s="18"/>
    </row>
    <row r="82" spans="1:9" ht="17.5" customHeight="1" x14ac:dyDescent="0.35">
      <c r="A82" s="34">
        <v>1.21</v>
      </c>
      <c r="B82" s="9" t="s">
        <v>53</v>
      </c>
      <c r="C82" s="6" t="s">
        <v>40</v>
      </c>
      <c r="D82" s="9" t="s">
        <v>12</v>
      </c>
      <c r="E82" s="11">
        <v>1</v>
      </c>
      <c r="F82" s="18"/>
      <c r="G82" s="18"/>
    </row>
    <row r="83" spans="1:9" ht="35" customHeight="1" x14ac:dyDescent="0.35">
      <c r="A83" s="34">
        <v>1.22</v>
      </c>
      <c r="B83" s="9"/>
      <c r="C83" s="15" t="s">
        <v>266</v>
      </c>
      <c r="D83" s="9" t="s">
        <v>56</v>
      </c>
      <c r="E83" s="11">
        <v>1</v>
      </c>
      <c r="F83" s="18">
        <v>200000</v>
      </c>
      <c r="G83" s="18">
        <v>200000</v>
      </c>
    </row>
    <row r="84" spans="1:9" ht="17.5" customHeight="1" x14ac:dyDescent="0.35">
      <c r="A84" s="34">
        <v>1.23</v>
      </c>
      <c r="B84" s="9"/>
      <c r="C84" s="6" t="s">
        <v>59</v>
      </c>
      <c r="D84" s="9" t="s">
        <v>57</v>
      </c>
      <c r="E84" s="44">
        <f>G83</f>
        <v>200000</v>
      </c>
      <c r="F84" s="45"/>
      <c r="G84" s="18"/>
    </row>
    <row r="85" spans="1:9" ht="27" customHeight="1" x14ac:dyDescent="0.35">
      <c r="A85" s="34">
        <v>1.24</v>
      </c>
      <c r="B85" s="9"/>
      <c r="C85" s="15" t="s">
        <v>267</v>
      </c>
      <c r="D85" s="9" t="s">
        <v>56</v>
      </c>
      <c r="E85" s="11">
        <v>1</v>
      </c>
      <c r="F85" s="18">
        <v>250000</v>
      </c>
      <c r="G85" s="18">
        <v>250000</v>
      </c>
      <c r="I85" s="32"/>
    </row>
    <row r="86" spans="1:9" ht="17.5" customHeight="1" x14ac:dyDescent="0.35">
      <c r="A86" s="34">
        <v>1.25</v>
      </c>
      <c r="B86" s="9"/>
      <c r="C86" s="6" t="s">
        <v>59</v>
      </c>
      <c r="D86" s="9" t="s">
        <v>57</v>
      </c>
      <c r="E86" s="44">
        <f>G85</f>
        <v>250000</v>
      </c>
      <c r="F86" s="45"/>
      <c r="G86" s="18"/>
    </row>
    <row r="87" spans="1:9" ht="17.5" customHeight="1" x14ac:dyDescent="0.35">
      <c r="A87" s="34">
        <v>1.26</v>
      </c>
      <c r="B87" s="9"/>
      <c r="C87" s="6" t="s">
        <v>268</v>
      </c>
      <c r="D87" s="9" t="s">
        <v>56</v>
      </c>
      <c r="E87" s="11">
        <v>1</v>
      </c>
      <c r="F87" s="18">
        <v>200000</v>
      </c>
      <c r="G87" s="18">
        <v>200000</v>
      </c>
    </row>
    <row r="88" spans="1:9" ht="17.5" customHeight="1" x14ac:dyDescent="0.35">
      <c r="A88" s="34">
        <v>1.27</v>
      </c>
      <c r="B88" s="9"/>
      <c r="C88" s="6" t="s">
        <v>59</v>
      </c>
      <c r="D88" s="9" t="s">
        <v>57</v>
      </c>
      <c r="E88" s="44">
        <f>G87</f>
        <v>200000</v>
      </c>
      <c r="F88" s="45"/>
      <c r="G88" s="18"/>
    </row>
    <row r="89" spans="1:9" ht="17.5" customHeight="1" x14ac:dyDescent="0.35">
      <c r="A89" s="34"/>
      <c r="B89" s="9"/>
      <c r="D89" s="9"/>
      <c r="F89" s="18"/>
      <c r="G89" s="19"/>
    </row>
    <row r="90" spans="1:9" ht="17.5" customHeight="1" x14ac:dyDescent="0.35">
      <c r="A90" s="34">
        <v>1.28</v>
      </c>
      <c r="B90" s="9"/>
      <c r="C90" s="16" t="s">
        <v>54</v>
      </c>
      <c r="D90" s="9"/>
      <c r="F90" s="18"/>
      <c r="G90" s="19"/>
    </row>
    <row r="91" spans="1:9" ht="27" customHeight="1" x14ac:dyDescent="0.35">
      <c r="A91" s="34" t="s">
        <v>381</v>
      </c>
      <c r="B91" s="9" t="s">
        <v>58</v>
      </c>
      <c r="C91" s="15" t="s">
        <v>269</v>
      </c>
      <c r="D91" s="9" t="s">
        <v>56</v>
      </c>
      <c r="E91" s="11">
        <v>1</v>
      </c>
      <c r="F91" s="18">
        <v>90000</v>
      </c>
      <c r="G91" s="18">
        <v>90000</v>
      </c>
    </row>
    <row r="92" spans="1:9" ht="17.5" customHeight="1" x14ac:dyDescent="0.35">
      <c r="A92" s="34" t="s">
        <v>382</v>
      </c>
      <c r="B92" s="9"/>
      <c r="C92" s="6" t="s">
        <v>59</v>
      </c>
      <c r="D92" s="9" t="s">
        <v>57</v>
      </c>
      <c r="E92" s="44">
        <f>G91</f>
        <v>90000</v>
      </c>
      <c r="F92" s="45"/>
      <c r="G92" s="18"/>
    </row>
    <row r="93" spans="1:9" ht="33.5" customHeight="1" x14ac:dyDescent="0.35">
      <c r="A93" s="34" t="s">
        <v>383</v>
      </c>
      <c r="B93" s="9"/>
      <c r="C93" s="15" t="s">
        <v>506</v>
      </c>
      <c r="D93" s="9" t="s">
        <v>56</v>
      </c>
      <c r="E93" s="11">
        <v>1</v>
      </c>
      <c r="F93" s="18">
        <v>25000</v>
      </c>
      <c r="G93" s="18">
        <v>25000</v>
      </c>
    </row>
    <row r="94" spans="1:9" ht="17.5" customHeight="1" x14ac:dyDescent="0.35">
      <c r="A94" s="34" t="s">
        <v>384</v>
      </c>
      <c r="B94" s="9"/>
      <c r="C94" s="6" t="s">
        <v>59</v>
      </c>
      <c r="D94" s="9" t="s">
        <v>57</v>
      </c>
      <c r="E94" s="44">
        <f>G93</f>
        <v>25000</v>
      </c>
      <c r="F94" s="45"/>
      <c r="G94" s="18"/>
    </row>
    <row r="95" spans="1:9" ht="27" customHeight="1" x14ac:dyDescent="0.35">
      <c r="A95" s="34" t="s">
        <v>385</v>
      </c>
      <c r="B95" s="9"/>
      <c r="C95" s="15" t="s">
        <v>505</v>
      </c>
      <c r="D95" s="9" t="s">
        <v>56</v>
      </c>
      <c r="E95" s="11">
        <v>1</v>
      </c>
      <c r="F95" s="18">
        <v>285000</v>
      </c>
      <c r="G95" s="18">
        <v>285000</v>
      </c>
    </row>
    <row r="96" spans="1:9" ht="17.5" customHeight="1" x14ac:dyDescent="0.35">
      <c r="A96" s="34" t="s">
        <v>386</v>
      </c>
      <c r="B96" s="9"/>
      <c r="C96" s="15" t="s">
        <v>59</v>
      </c>
      <c r="D96" s="9" t="s">
        <v>57</v>
      </c>
      <c r="E96" s="44">
        <f>G95</f>
        <v>285000</v>
      </c>
      <c r="F96" s="45"/>
      <c r="G96" s="18"/>
    </row>
    <row r="97" spans="1:7" ht="17.5" customHeight="1" x14ac:dyDescent="0.35">
      <c r="A97" s="34" t="s">
        <v>387</v>
      </c>
      <c r="B97" s="9"/>
      <c r="C97" s="15" t="s">
        <v>60</v>
      </c>
      <c r="D97" s="9" t="s">
        <v>56</v>
      </c>
      <c r="E97" s="11">
        <v>1</v>
      </c>
      <c r="F97" s="18">
        <v>20000</v>
      </c>
      <c r="G97" s="18">
        <v>20000</v>
      </c>
    </row>
    <row r="98" spans="1:7" ht="17.5" customHeight="1" x14ac:dyDescent="0.35">
      <c r="A98" s="34" t="s">
        <v>388</v>
      </c>
      <c r="B98" s="9"/>
      <c r="C98" s="6" t="s">
        <v>59</v>
      </c>
      <c r="D98" s="9" t="s">
        <v>57</v>
      </c>
      <c r="E98" s="44">
        <f>G97</f>
        <v>20000</v>
      </c>
      <c r="F98" s="45"/>
      <c r="G98" s="18"/>
    </row>
    <row r="99" spans="1:7" ht="27.5" customHeight="1" x14ac:dyDescent="0.35">
      <c r="A99" s="34" t="s">
        <v>389</v>
      </c>
      <c r="B99" s="9"/>
      <c r="C99" s="15" t="s">
        <v>270</v>
      </c>
      <c r="D99" s="9" t="s">
        <v>56</v>
      </c>
      <c r="E99" s="11">
        <v>1</v>
      </c>
      <c r="F99" s="18">
        <v>400000</v>
      </c>
      <c r="G99" s="18">
        <v>400000</v>
      </c>
    </row>
    <row r="100" spans="1:7" ht="17.5" customHeight="1" x14ac:dyDescent="0.35">
      <c r="A100" s="34" t="s">
        <v>390</v>
      </c>
      <c r="B100" s="9"/>
      <c r="C100" s="6" t="s">
        <v>59</v>
      </c>
      <c r="D100" s="9" t="s">
        <v>57</v>
      </c>
      <c r="E100" s="44">
        <f>G99</f>
        <v>400000</v>
      </c>
      <c r="F100" s="45"/>
      <c r="G100" s="18"/>
    </row>
    <row r="101" spans="1:7" ht="33.5" customHeight="1" x14ac:dyDescent="0.35">
      <c r="A101" s="34" t="s">
        <v>391</v>
      </c>
      <c r="B101" s="9"/>
      <c r="C101" s="15" t="s">
        <v>271</v>
      </c>
      <c r="D101" s="9" t="s">
        <v>56</v>
      </c>
      <c r="E101" s="11">
        <v>1</v>
      </c>
      <c r="F101" s="18">
        <v>144000</v>
      </c>
      <c r="G101" s="18">
        <v>144000</v>
      </c>
    </row>
    <row r="102" spans="1:7" ht="17.5" customHeight="1" x14ac:dyDescent="0.35">
      <c r="A102" s="34" t="s">
        <v>392</v>
      </c>
      <c r="B102" s="9"/>
      <c r="C102" s="6" t="s">
        <v>59</v>
      </c>
      <c r="D102" s="9" t="s">
        <v>57</v>
      </c>
      <c r="E102" s="44">
        <f>G101</f>
        <v>144000</v>
      </c>
      <c r="F102" s="45"/>
      <c r="G102" s="18"/>
    </row>
    <row r="103" spans="1:7" ht="26.5" customHeight="1" x14ac:dyDescent="0.35">
      <c r="A103" s="34" t="s">
        <v>393</v>
      </c>
      <c r="B103" s="9"/>
      <c r="C103" s="15" t="s">
        <v>61</v>
      </c>
      <c r="D103" s="9" t="s">
        <v>56</v>
      </c>
      <c r="E103" s="11">
        <v>1</v>
      </c>
      <c r="F103" s="18">
        <v>80000</v>
      </c>
      <c r="G103" s="19">
        <v>80000</v>
      </c>
    </row>
    <row r="104" spans="1:7" ht="17.5" customHeight="1" x14ac:dyDescent="0.35">
      <c r="A104" s="34" t="s">
        <v>394</v>
      </c>
      <c r="B104" s="9"/>
      <c r="C104" s="6" t="s">
        <v>59</v>
      </c>
      <c r="D104" s="9" t="s">
        <v>57</v>
      </c>
      <c r="E104" s="44">
        <f>G103</f>
        <v>80000</v>
      </c>
      <c r="F104" s="45"/>
      <c r="G104" s="18"/>
    </row>
    <row r="105" spans="1:7" ht="33" customHeight="1" x14ac:dyDescent="0.35">
      <c r="A105" s="34" t="s">
        <v>395</v>
      </c>
      <c r="B105" s="9"/>
      <c r="C105" s="15" t="s">
        <v>62</v>
      </c>
      <c r="D105" s="9" t="s">
        <v>56</v>
      </c>
      <c r="E105" s="11">
        <v>1</v>
      </c>
      <c r="F105" s="18">
        <v>30000</v>
      </c>
      <c r="G105" s="18">
        <v>30000</v>
      </c>
    </row>
    <row r="106" spans="1:7" ht="17.5" customHeight="1" x14ac:dyDescent="0.35">
      <c r="A106" s="34" t="s">
        <v>396</v>
      </c>
      <c r="B106" s="9"/>
      <c r="C106" s="6" t="s">
        <v>59</v>
      </c>
      <c r="D106" s="9" t="s">
        <v>57</v>
      </c>
      <c r="E106" s="44">
        <f>G105</f>
        <v>30000</v>
      </c>
      <c r="F106" s="45"/>
      <c r="G106" s="18"/>
    </row>
    <row r="107" spans="1:7" ht="24" customHeight="1" x14ac:dyDescent="0.35">
      <c r="A107" s="34" t="s">
        <v>397</v>
      </c>
      <c r="B107" s="9"/>
      <c r="C107" s="15" t="s">
        <v>159</v>
      </c>
      <c r="D107" s="9" t="s">
        <v>56</v>
      </c>
      <c r="E107" s="11">
        <v>1</v>
      </c>
      <c r="F107" s="18">
        <v>120000</v>
      </c>
      <c r="G107" s="18">
        <v>120000</v>
      </c>
    </row>
    <row r="108" spans="1:7" ht="17.5" customHeight="1" x14ac:dyDescent="0.35">
      <c r="A108" s="34" t="s">
        <v>398</v>
      </c>
      <c r="B108" s="9"/>
      <c r="C108" s="6" t="s">
        <v>59</v>
      </c>
      <c r="D108" s="9" t="s">
        <v>57</v>
      </c>
      <c r="E108" s="44">
        <f>G107</f>
        <v>120000</v>
      </c>
      <c r="F108" s="45"/>
      <c r="G108" s="18"/>
    </row>
    <row r="109" spans="1:7" ht="12" customHeight="1" x14ac:dyDescent="0.35">
      <c r="A109" s="34"/>
      <c r="B109" s="9"/>
      <c r="D109" s="9"/>
      <c r="E109" s="44"/>
      <c r="F109" s="45"/>
      <c r="G109" s="19"/>
    </row>
    <row r="110" spans="1:7" ht="14" customHeight="1" x14ac:dyDescent="0.35">
      <c r="A110" s="60" t="s">
        <v>7</v>
      </c>
      <c r="B110" s="61"/>
      <c r="C110" s="61"/>
      <c r="D110" s="61"/>
      <c r="E110" s="61"/>
      <c r="F110" s="62"/>
      <c r="G110" s="23"/>
    </row>
    <row r="111" spans="1:7" ht="14" customHeight="1" x14ac:dyDescent="0.35">
      <c r="A111" s="60" t="s">
        <v>41</v>
      </c>
      <c r="B111" s="61"/>
      <c r="C111" s="61"/>
      <c r="D111" s="61"/>
      <c r="E111" s="61"/>
      <c r="F111" s="62"/>
      <c r="G111" s="22"/>
    </row>
    <row r="112" spans="1:7" ht="14" customHeight="1" x14ac:dyDescent="0.35">
      <c r="A112" s="41"/>
      <c r="B112" s="41"/>
      <c r="C112" s="41"/>
      <c r="D112" s="41"/>
      <c r="E112" s="41"/>
      <c r="F112" s="41"/>
      <c r="G112" s="57"/>
    </row>
    <row r="113" spans="1:7" ht="27" customHeight="1" x14ac:dyDescent="0.35">
      <c r="A113" s="34" t="s">
        <v>399</v>
      </c>
      <c r="B113" s="9"/>
      <c r="C113" s="15" t="s">
        <v>272</v>
      </c>
      <c r="D113" s="9" t="s">
        <v>56</v>
      </c>
      <c r="E113" s="11">
        <v>1</v>
      </c>
      <c r="F113" s="18">
        <v>50000</v>
      </c>
      <c r="G113" s="18">
        <v>50000</v>
      </c>
    </row>
    <row r="114" spans="1:7" ht="17.5" customHeight="1" x14ac:dyDescent="0.35">
      <c r="A114" s="34" t="s">
        <v>400</v>
      </c>
      <c r="B114" s="9"/>
      <c r="C114" s="6" t="s">
        <v>59</v>
      </c>
      <c r="D114" s="9" t="s">
        <v>57</v>
      </c>
      <c r="E114" s="44">
        <f>G113</f>
        <v>50000</v>
      </c>
      <c r="F114" s="45"/>
      <c r="G114" s="18"/>
    </row>
    <row r="115" spans="1:7" ht="17.5" customHeight="1" x14ac:dyDescent="0.35">
      <c r="A115" s="50"/>
      <c r="B115" s="24">
        <v>8.6999999999999993</v>
      </c>
      <c r="C115" s="8" t="s">
        <v>63</v>
      </c>
      <c r="D115" s="9"/>
      <c r="F115" s="18"/>
      <c r="G115" s="19"/>
    </row>
    <row r="116" spans="1:7" ht="17.5" customHeight="1" x14ac:dyDescent="0.35">
      <c r="A116" s="34">
        <v>1.29</v>
      </c>
      <c r="B116" s="9" t="s">
        <v>70</v>
      </c>
      <c r="C116" s="26" t="s">
        <v>64</v>
      </c>
      <c r="D116" s="9"/>
      <c r="F116" s="18"/>
      <c r="G116" s="19"/>
    </row>
    <row r="117" spans="1:7" ht="17.5" customHeight="1" x14ac:dyDescent="0.35">
      <c r="A117" s="34" t="s">
        <v>401</v>
      </c>
      <c r="B117" s="9"/>
      <c r="C117" s="6" t="s">
        <v>68</v>
      </c>
      <c r="D117" s="9" t="s">
        <v>65</v>
      </c>
      <c r="E117" s="11">
        <v>50</v>
      </c>
      <c r="F117" s="18"/>
      <c r="G117" s="19"/>
    </row>
    <row r="118" spans="1:7" ht="17.5" customHeight="1" x14ac:dyDescent="0.35">
      <c r="A118" s="34" t="s">
        <v>404</v>
      </c>
      <c r="B118" s="9"/>
      <c r="C118" s="6" t="s">
        <v>69</v>
      </c>
      <c r="D118" s="9" t="s">
        <v>65</v>
      </c>
      <c r="E118" s="11">
        <v>50</v>
      </c>
      <c r="F118" s="18"/>
      <c r="G118" s="19"/>
    </row>
    <row r="119" spans="1:7" ht="17.5" customHeight="1" x14ac:dyDescent="0.35">
      <c r="A119" s="34" t="s">
        <v>403</v>
      </c>
      <c r="B119" s="9"/>
      <c r="C119" s="6" t="s">
        <v>66</v>
      </c>
      <c r="D119" s="9" t="s">
        <v>65</v>
      </c>
      <c r="E119" s="11">
        <v>50</v>
      </c>
      <c r="F119" s="18"/>
      <c r="G119" s="19"/>
    </row>
    <row r="120" spans="1:7" ht="17.5" customHeight="1" x14ac:dyDescent="0.35">
      <c r="A120" s="34" t="s">
        <v>402</v>
      </c>
      <c r="B120" s="9"/>
      <c r="C120" s="6" t="s">
        <v>67</v>
      </c>
      <c r="D120" s="9" t="s">
        <v>65</v>
      </c>
      <c r="E120" s="11">
        <v>50</v>
      </c>
      <c r="F120" s="18"/>
      <c r="G120" s="19"/>
    </row>
    <row r="121" spans="1:7" ht="17.5" customHeight="1" x14ac:dyDescent="0.35">
      <c r="A121" s="53">
        <v>1.3</v>
      </c>
      <c r="B121" s="9"/>
      <c r="C121" s="8" t="s">
        <v>75</v>
      </c>
      <c r="D121" s="9"/>
      <c r="F121" s="18"/>
      <c r="G121" s="19"/>
    </row>
    <row r="122" spans="1:7" ht="17.5" customHeight="1" x14ac:dyDescent="0.35">
      <c r="A122" s="34" t="s">
        <v>405</v>
      </c>
      <c r="B122" s="9"/>
      <c r="C122" s="6" t="s">
        <v>74</v>
      </c>
      <c r="D122" s="9" t="s">
        <v>65</v>
      </c>
      <c r="E122" s="11">
        <v>50</v>
      </c>
      <c r="F122" s="18"/>
      <c r="G122" s="19"/>
    </row>
    <row r="123" spans="1:7" ht="17.5" customHeight="1" x14ac:dyDescent="0.35">
      <c r="A123" s="34" t="s">
        <v>406</v>
      </c>
      <c r="B123" s="9"/>
      <c r="C123" s="6" t="s">
        <v>73</v>
      </c>
      <c r="D123" s="9" t="s">
        <v>65</v>
      </c>
      <c r="E123" s="11">
        <v>50</v>
      </c>
      <c r="F123" s="18"/>
      <c r="G123" s="19"/>
    </row>
    <row r="124" spans="1:7" ht="17.5" customHeight="1" x14ac:dyDescent="0.35">
      <c r="A124" s="34" t="s">
        <v>407</v>
      </c>
      <c r="B124" s="9"/>
      <c r="C124" s="6" t="s">
        <v>71</v>
      </c>
      <c r="D124" s="9" t="s">
        <v>65</v>
      </c>
      <c r="E124" s="11">
        <v>30</v>
      </c>
      <c r="F124" s="18"/>
      <c r="G124" s="19"/>
    </row>
    <row r="125" spans="1:7" ht="17.5" customHeight="1" x14ac:dyDescent="0.35">
      <c r="A125" s="34" t="s">
        <v>408</v>
      </c>
      <c r="B125" s="9"/>
      <c r="C125" s="6" t="s">
        <v>72</v>
      </c>
      <c r="D125" s="9" t="s">
        <v>65</v>
      </c>
      <c r="E125" s="11">
        <v>30</v>
      </c>
      <c r="F125" s="18"/>
      <c r="G125" s="19"/>
    </row>
    <row r="126" spans="1:7" ht="17.5" customHeight="1" x14ac:dyDescent="0.35">
      <c r="A126" s="34">
        <v>1.31</v>
      </c>
      <c r="B126" s="9"/>
      <c r="C126" s="8" t="s">
        <v>77</v>
      </c>
      <c r="D126" s="9"/>
      <c r="F126" s="18"/>
      <c r="G126" s="19"/>
    </row>
    <row r="127" spans="1:7" ht="17.5" customHeight="1" x14ac:dyDescent="0.35">
      <c r="A127" s="34" t="s">
        <v>409</v>
      </c>
      <c r="B127" s="9"/>
      <c r="C127" s="15" t="s">
        <v>76</v>
      </c>
      <c r="D127" s="9" t="s">
        <v>56</v>
      </c>
      <c r="E127" s="11">
        <v>1</v>
      </c>
      <c r="F127" s="18">
        <v>50000</v>
      </c>
      <c r="G127" s="19">
        <v>50000</v>
      </c>
    </row>
    <row r="128" spans="1:7" ht="26" customHeight="1" x14ac:dyDescent="0.35">
      <c r="A128" s="34" t="s">
        <v>410</v>
      </c>
      <c r="B128" s="9"/>
      <c r="C128" s="15" t="s">
        <v>158</v>
      </c>
      <c r="D128" s="9" t="s">
        <v>57</v>
      </c>
      <c r="E128" s="55">
        <f>G127</f>
        <v>50000</v>
      </c>
      <c r="F128" s="9"/>
      <c r="G128" s="19"/>
    </row>
    <row r="129" spans="1:7" ht="17.5" customHeight="1" x14ac:dyDescent="0.35">
      <c r="A129" s="34">
        <v>1.32</v>
      </c>
      <c r="B129" s="9"/>
      <c r="C129" s="26" t="s">
        <v>80</v>
      </c>
      <c r="D129" s="9"/>
      <c r="F129" s="18"/>
      <c r="G129" s="19"/>
    </row>
    <row r="130" spans="1:7" ht="17.5" customHeight="1" x14ac:dyDescent="0.35">
      <c r="A130" s="34" t="s">
        <v>411</v>
      </c>
      <c r="B130" s="9"/>
      <c r="C130" s="15" t="s">
        <v>78</v>
      </c>
      <c r="D130" s="9" t="s">
        <v>79</v>
      </c>
      <c r="E130" s="11">
        <v>1</v>
      </c>
      <c r="F130" s="18"/>
      <c r="G130" s="19"/>
    </row>
    <row r="131" spans="1:7" ht="17.5" customHeight="1" x14ac:dyDescent="0.35">
      <c r="A131" s="51"/>
      <c r="B131" s="10"/>
      <c r="C131" s="7"/>
      <c r="D131" s="10"/>
      <c r="E131" s="14"/>
      <c r="F131" s="20"/>
      <c r="G131" s="21"/>
    </row>
    <row r="132" spans="1:7" ht="14" customHeight="1" x14ac:dyDescent="0.35">
      <c r="A132" s="60" t="s">
        <v>502</v>
      </c>
      <c r="B132" s="61"/>
      <c r="C132" s="61"/>
      <c r="D132" s="61"/>
      <c r="E132" s="61"/>
      <c r="F132" s="62"/>
      <c r="G132" s="23"/>
    </row>
    <row r="133" spans="1:7" ht="26.5" customHeight="1" x14ac:dyDescent="0.35">
      <c r="A133" s="34"/>
      <c r="B133" s="13" t="s">
        <v>81</v>
      </c>
      <c r="C133" s="8" t="s">
        <v>198</v>
      </c>
      <c r="D133" s="9"/>
      <c r="F133" s="18"/>
      <c r="G133" s="19"/>
    </row>
    <row r="134" spans="1:7" ht="16" customHeight="1" x14ac:dyDescent="0.35">
      <c r="A134" s="34">
        <v>2.1</v>
      </c>
      <c r="B134" s="9"/>
      <c r="C134" s="25" t="s">
        <v>197</v>
      </c>
      <c r="D134" s="9"/>
      <c r="F134" s="18"/>
      <c r="G134" s="19"/>
    </row>
    <row r="135" spans="1:7" ht="16" customHeight="1" x14ac:dyDescent="0.35">
      <c r="A135" s="34" t="s">
        <v>412</v>
      </c>
      <c r="B135" s="9" t="s">
        <v>82</v>
      </c>
      <c r="C135" s="6" t="s">
        <v>83</v>
      </c>
      <c r="D135" s="9" t="s">
        <v>84</v>
      </c>
      <c r="E135" s="11">
        <v>51975</v>
      </c>
      <c r="F135" s="18"/>
      <c r="G135" s="19"/>
    </row>
    <row r="136" spans="1:7" ht="16" customHeight="1" x14ac:dyDescent="0.35">
      <c r="A136" s="34" t="s">
        <v>413</v>
      </c>
      <c r="B136" s="9" t="s">
        <v>85</v>
      </c>
      <c r="C136" s="6" t="s">
        <v>86</v>
      </c>
      <c r="D136" s="9"/>
      <c r="F136" s="18"/>
      <c r="G136" s="19"/>
    </row>
    <row r="137" spans="1:7" ht="16" customHeight="1" x14ac:dyDescent="0.35">
      <c r="A137" s="34" t="s">
        <v>414</v>
      </c>
      <c r="B137" s="9"/>
      <c r="C137" s="6" t="s">
        <v>87</v>
      </c>
      <c r="D137" s="9" t="s">
        <v>120</v>
      </c>
      <c r="E137" s="11">
        <v>0</v>
      </c>
      <c r="F137" s="18"/>
      <c r="G137" s="19" t="str">
        <f t="shared" ref="G137" si="0">IF(E137*F137,(E137*F137),"Rate Only")</f>
        <v>Rate Only</v>
      </c>
    </row>
    <row r="138" spans="1:7" ht="28.5" customHeight="1" x14ac:dyDescent="0.35">
      <c r="A138" s="34" t="s">
        <v>415</v>
      </c>
      <c r="B138" s="9" t="s">
        <v>89</v>
      </c>
      <c r="C138" s="15" t="s">
        <v>199</v>
      </c>
      <c r="D138" s="9" t="s">
        <v>90</v>
      </c>
      <c r="E138" s="33">
        <v>3776.3</v>
      </c>
      <c r="F138" s="18"/>
      <c r="G138" s="19"/>
    </row>
    <row r="139" spans="1:7" ht="16" customHeight="1" x14ac:dyDescent="0.35">
      <c r="A139" s="34"/>
      <c r="B139" s="9" t="s">
        <v>91</v>
      </c>
      <c r="C139" s="16" t="s">
        <v>92</v>
      </c>
      <c r="D139" s="9"/>
      <c r="F139" s="18"/>
      <c r="G139" s="19"/>
    </row>
    <row r="140" spans="1:7" ht="26" customHeight="1" x14ac:dyDescent="0.35">
      <c r="A140" s="34">
        <v>2.2000000000000002</v>
      </c>
      <c r="B140" s="9" t="s">
        <v>93</v>
      </c>
      <c r="C140" s="17" t="s">
        <v>94</v>
      </c>
      <c r="D140" s="9"/>
      <c r="F140" s="18"/>
      <c r="G140" s="19"/>
    </row>
    <row r="141" spans="1:7" ht="16" customHeight="1" x14ac:dyDescent="0.35">
      <c r="A141" s="34" t="s">
        <v>416</v>
      </c>
      <c r="B141" s="9"/>
      <c r="C141" s="6" t="s">
        <v>95</v>
      </c>
      <c r="D141" s="9" t="s">
        <v>84</v>
      </c>
      <c r="F141" s="18"/>
      <c r="G141" s="19" t="str">
        <f>IF(E141*F141,(E141*F141),"Rate Only")</f>
        <v>Rate Only</v>
      </c>
    </row>
    <row r="142" spans="1:7" ht="16" customHeight="1" x14ac:dyDescent="0.35">
      <c r="A142" s="34">
        <v>2.2999999999999998</v>
      </c>
      <c r="B142" s="9" t="s">
        <v>93</v>
      </c>
      <c r="C142" s="16" t="s">
        <v>96</v>
      </c>
      <c r="D142" s="9"/>
      <c r="F142" s="18"/>
      <c r="G142" s="19"/>
    </row>
    <row r="143" spans="1:7" ht="16" customHeight="1" x14ac:dyDescent="0.35">
      <c r="A143" s="34" t="s">
        <v>417</v>
      </c>
      <c r="B143" s="9"/>
      <c r="C143" s="6" t="s">
        <v>95</v>
      </c>
      <c r="D143" s="9" t="s">
        <v>84</v>
      </c>
      <c r="F143" s="18"/>
      <c r="G143" s="19" t="str">
        <f>IF(E143*F143,(E143*F143),"Rate Only")</f>
        <v>Rate Only</v>
      </c>
    </row>
    <row r="144" spans="1:7" ht="36" customHeight="1" x14ac:dyDescent="0.35">
      <c r="A144" s="34">
        <v>2.4</v>
      </c>
      <c r="B144" s="9" t="s">
        <v>200</v>
      </c>
      <c r="C144" s="17" t="s">
        <v>201</v>
      </c>
      <c r="D144" s="9"/>
      <c r="F144" s="18"/>
      <c r="G144" s="19"/>
    </row>
    <row r="145" spans="1:7" ht="16" customHeight="1" x14ac:dyDescent="0.35">
      <c r="A145" s="34" t="s">
        <v>418</v>
      </c>
      <c r="B145" s="9"/>
      <c r="C145" s="15" t="s">
        <v>202</v>
      </c>
      <c r="D145" s="9" t="s">
        <v>90</v>
      </c>
      <c r="E145" s="11">
        <v>554.4</v>
      </c>
      <c r="F145" s="18"/>
      <c r="G145" s="19"/>
    </row>
    <row r="146" spans="1:7" ht="16" customHeight="1" x14ac:dyDescent="0.35">
      <c r="A146" s="34" t="s">
        <v>419</v>
      </c>
      <c r="B146" s="12"/>
      <c r="C146" s="15" t="s">
        <v>203</v>
      </c>
      <c r="D146" s="9" t="s">
        <v>90</v>
      </c>
      <c r="E146" s="11">
        <v>74.8</v>
      </c>
      <c r="F146" s="18"/>
      <c r="G146" s="19"/>
    </row>
    <row r="147" spans="1:7" ht="16" customHeight="1" x14ac:dyDescent="0.35">
      <c r="A147" s="34">
        <v>2.5</v>
      </c>
      <c r="B147" s="9"/>
      <c r="C147" s="8" t="s">
        <v>295</v>
      </c>
      <c r="D147" s="9"/>
      <c r="F147" s="18"/>
      <c r="G147" s="19"/>
    </row>
    <row r="148" spans="1:7" ht="28" customHeight="1" x14ac:dyDescent="0.35">
      <c r="A148" s="34" t="s">
        <v>420</v>
      </c>
      <c r="B148" s="9"/>
      <c r="C148" s="15" t="s">
        <v>296</v>
      </c>
      <c r="D148" s="9" t="s">
        <v>90</v>
      </c>
      <c r="E148" s="11">
        <v>15</v>
      </c>
      <c r="F148" s="18"/>
      <c r="G148" s="19"/>
    </row>
    <row r="149" spans="1:7" ht="26.5" customHeight="1" x14ac:dyDescent="0.35">
      <c r="A149" s="34" t="s">
        <v>421</v>
      </c>
      <c r="B149" s="9"/>
      <c r="C149" s="15" t="s">
        <v>299</v>
      </c>
      <c r="D149" s="9" t="s">
        <v>297</v>
      </c>
      <c r="E149" s="11">
        <v>20</v>
      </c>
      <c r="F149" s="18"/>
      <c r="G149" s="19"/>
    </row>
    <row r="150" spans="1:7" ht="26.5" customHeight="1" x14ac:dyDescent="0.35">
      <c r="A150" s="34" t="s">
        <v>422</v>
      </c>
      <c r="B150" s="9"/>
      <c r="C150" s="15" t="s">
        <v>298</v>
      </c>
      <c r="D150" s="9" t="s">
        <v>297</v>
      </c>
      <c r="E150" s="11">
        <v>0</v>
      </c>
      <c r="F150" s="18"/>
      <c r="G150" s="19" t="str">
        <f t="shared" ref="G150" si="1">IF(E150*F150,(E150*F150),"Rate Only")</f>
        <v>Rate Only</v>
      </c>
    </row>
    <row r="151" spans="1:7" ht="12" customHeight="1" x14ac:dyDescent="0.35">
      <c r="A151" s="28"/>
      <c r="B151" s="9"/>
      <c r="C151" s="15"/>
      <c r="D151" s="9"/>
      <c r="F151" s="18"/>
      <c r="G151" s="19"/>
    </row>
    <row r="152" spans="1:7" ht="14" customHeight="1" x14ac:dyDescent="0.35">
      <c r="A152" s="60" t="s">
        <v>501</v>
      </c>
      <c r="B152" s="61"/>
      <c r="C152" s="61"/>
      <c r="D152" s="61"/>
      <c r="E152" s="61"/>
      <c r="F152" s="62"/>
      <c r="G152" s="23"/>
    </row>
    <row r="153" spans="1:7" ht="25" customHeight="1" x14ac:dyDescent="0.35">
      <c r="A153" s="34"/>
      <c r="B153" s="13" t="s">
        <v>97</v>
      </c>
      <c r="C153" s="8" t="s">
        <v>294</v>
      </c>
      <c r="D153" s="9"/>
      <c r="F153" s="18"/>
      <c r="G153" s="19"/>
    </row>
    <row r="154" spans="1:7" ht="16" customHeight="1" x14ac:dyDescent="0.35">
      <c r="A154" s="34"/>
      <c r="B154" s="9"/>
      <c r="C154" s="8" t="s">
        <v>98</v>
      </c>
      <c r="D154" s="9"/>
      <c r="F154" s="18"/>
      <c r="G154" s="19"/>
    </row>
    <row r="155" spans="1:7" ht="48.5" customHeight="1" x14ac:dyDescent="0.35">
      <c r="A155" s="34">
        <v>3.1</v>
      </c>
      <c r="B155" s="9" t="s">
        <v>99</v>
      </c>
      <c r="C155" s="17" t="s">
        <v>100</v>
      </c>
      <c r="D155" s="9"/>
      <c r="F155" s="18"/>
      <c r="G155" s="19"/>
    </row>
    <row r="156" spans="1:7" ht="16" customHeight="1" x14ac:dyDescent="0.35">
      <c r="A156" s="34" t="s">
        <v>423</v>
      </c>
      <c r="B156" s="9"/>
      <c r="C156" s="6" t="s">
        <v>195</v>
      </c>
      <c r="D156" s="9" t="s">
        <v>90</v>
      </c>
      <c r="E156" s="56">
        <v>62370</v>
      </c>
      <c r="F156" s="18"/>
      <c r="G156" s="19"/>
    </row>
    <row r="157" spans="1:7" ht="16" customHeight="1" x14ac:dyDescent="0.35">
      <c r="A157" s="34" t="s">
        <v>424</v>
      </c>
      <c r="B157" s="9"/>
      <c r="C157" s="6" t="s">
        <v>196</v>
      </c>
      <c r="D157" s="9" t="s">
        <v>90</v>
      </c>
      <c r="E157" s="56">
        <v>26.235999999999997</v>
      </c>
      <c r="F157" s="18"/>
      <c r="G157" s="19"/>
    </row>
    <row r="158" spans="1:7" ht="26" customHeight="1" x14ac:dyDescent="0.35">
      <c r="A158" s="34">
        <v>3.2</v>
      </c>
      <c r="B158" s="9" t="s">
        <v>101</v>
      </c>
      <c r="C158" s="15" t="s">
        <v>124</v>
      </c>
      <c r="D158" s="9"/>
      <c r="E158" s="56"/>
      <c r="F158" s="18"/>
      <c r="G158" s="19"/>
    </row>
    <row r="159" spans="1:7" ht="16" customHeight="1" x14ac:dyDescent="0.35">
      <c r="A159" s="34" t="s">
        <v>425</v>
      </c>
      <c r="B159" s="9"/>
      <c r="C159" s="6" t="s">
        <v>102</v>
      </c>
      <c r="D159" s="9" t="s">
        <v>90</v>
      </c>
      <c r="E159" s="56">
        <v>1449.9</v>
      </c>
      <c r="F159" s="18"/>
      <c r="G159" s="19"/>
    </row>
    <row r="160" spans="1:7" ht="16" customHeight="1" x14ac:dyDescent="0.35">
      <c r="A160" s="34" t="s">
        <v>426</v>
      </c>
      <c r="B160" s="9"/>
      <c r="C160" s="6" t="s">
        <v>103</v>
      </c>
      <c r="D160" s="9" t="s">
        <v>90</v>
      </c>
      <c r="E160" s="56"/>
      <c r="F160" s="18"/>
      <c r="G160" s="19" t="str">
        <f>IF(E160*F160,(E160*F160),"Rate Only")</f>
        <v>Rate Only</v>
      </c>
    </row>
    <row r="161" spans="1:7" ht="39" customHeight="1" x14ac:dyDescent="0.35">
      <c r="A161" s="34" t="s">
        <v>427</v>
      </c>
      <c r="B161" s="9" t="s">
        <v>104</v>
      </c>
      <c r="C161" s="15" t="s">
        <v>204</v>
      </c>
      <c r="D161" s="9" t="s">
        <v>90</v>
      </c>
      <c r="E161" s="56">
        <v>2319.84</v>
      </c>
      <c r="F161" s="18"/>
      <c r="G161" s="19"/>
    </row>
    <row r="162" spans="1:7" ht="16" customHeight="1" x14ac:dyDescent="0.35">
      <c r="A162" s="34">
        <v>3.3</v>
      </c>
      <c r="B162" s="24" t="s">
        <v>32</v>
      </c>
      <c r="C162" s="8" t="s">
        <v>105</v>
      </c>
      <c r="D162" s="9"/>
      <c r="E162" s="56"/>
      <c r="F162" s="18"/>
      <c r="G162" s="19"/>
    </row>
    <row r="163" spans="1:7" ht="23" customHeight="1" x14ac:dyDescent="0.35">
      <c r="A163" s="34" t="s">
        <v>428</v>
      </c>
      <c r="B163" s="9" t="s">
        <v>106</v>
      </c>
      <c r="C163" s="15" t="s">
        <v>107</v>
      </c>
      <c r="D163" s="9" t="s">
        <v>90</v>
      </c>
      <c r="E163" s="56">
        <v>5218.6000000000004</v>
      </c>
      <c r="F163" s="18"/>
      <c r="G163" s="19"/>
    </row>
    <row r="164" spans="1:7" ht="16" customHeight="1" x14ac:dyDescent="0.35">
      <c r="A164" s="34">
        <v>3.4</v>
      </c>
      <c r="B164" s="9" t="s">
        <v>108</v>
      </c>
      <c r="C164" s="16" t="s">
        <v>109</v>
      </c>
      <c r="D164" s="9"/>
      <c r="E164" s="56"/>
      <c r="F164" s="18"/>
      <c r="G164" s="19"/>
    </row>
    <row r="165" spans="1:7" ht="21.5" customHeight="1" x14ac:dyDescent="0.35">
      <c r="A165" s="34" t="s">
        <v>429</v>
      </c>
      <c r="B165" s="9"/>
      <c r="C165" s="15" t="s">
        <v>110</v>
      </c>
      <c r="D165" s="9" t="s">
        <v>90</v>
      </c>
      <c r="E165" s="56">
        <v>1565.6</v>
      </c>
      <c r="F165" s="18"/>
      <c r="G165" s="19"/>
    </row>
    <row r="166" spans="1:7" ht="16" customHeight="1" x14ac:dyDescent="0.35">
      <c r="A166" s="34" t="s">
        <v>430</v>
      </c>
      <c r="B166" s="9" t="s">
        <v>111</v>
      </c>
      <c r="C166" s="6" t="s">
        <v>112</v>
      </c>
      <c r="D166" s="9" t="s">
        <v>90</v>
      </c>
      <c r="E166" s="56"/>
      <c r="F166" s="18"/>
      <c r="G166" s="19" t="str">
        <f>IF(E166*F166,(E166*F166),"Rate Only")</f>
        <v>Rate Only</v>
      </c>
    </row>
    <row r="167" spans="1:7" ht="25" customHeight="1" x14ac:dyDescent="0.35">
      <c r="A167" s="34" t="s">
        <v>431</v>
      </c>
      <c r="B167" s="9" t="s">
        <v>113</v>
      </c>
      <c r="C167" s="15" t="s">
        <v>114</v>
      </c>
      <c r="D167" s="9" t="s">
        <v>115</v>
      </c>
      <c r="E167" s="56">
        <v>4435.8100000000004</v>
      </c>
      <c r="F167" s="18"/>
      <c r="G167" s="19"/>
    </row>
    <row r="168" spans="1:7" ht="16" customHeight="1" x14ac:dyDescent="0.35">
      <c r="A168" s="34"/>
      <c r="B168" s="24" t="s">
        <v>116</v>
      </c>
      <c r="C168" s="25" t="s">
        <v>117</v>
      </c>
      <c r="D168" s="9"/>
      <c r="F168" s="18"/>
      <c r="G168" s="19"/>
    </row>
    <row r="169" spans="1:7" ht="14" customHeight="1" x14ac:dyDescent="0.35">
      <c r="A169" s="34">
        <v>3.5</v>
      </c>
      <c r="B169" s="9"/>
      <c r="C169" s="6" t="s">
        <v>118</v>
      </c>
      <c r="D169" s="9"/>
      <c r="F169" s="18"/>
      <c r="G169" s="19"/>
    </row>
    <row r="170" spans="1:7" ht="14" customHeight="1" x14ac:dyDescent="0.35">
      <c r="A170" s="34" t="s">
        <v>432</v>
      </c>
      <c r="B170" s="9"/>
      <c r="C170" s="6" t="s">
        <v>119</v>
      </c>
      <c r="D170" s="9" t="s">
        <v>120</v>
      </c>
      <c r="E170" s="11">
        <v>3</v>
      </c>
      <c r="F170" s="18"/>
      <c r="G170" s="19"/>
    </row>
    <row r="171" spans="1:7" ht="14" customHeight="1" x14ac:dyDescent="0.35">
      <c r="A171" s="34" t="s">
        <v>434</v>
      </c>
      <c r="B171" s="9"/>
      <c r="C171" s="6" t="s">
        <v>121</v>
      </c>
      <c r="D171" s="9" t="s">
        <v>120</v>
      </c>
      <c r="F171" s="18"/>
      <c r="G171" s="19" t="str">
        <f>IF(E171*F171,(E171*F171),"Rate Only")</f>
        <v>Rate Only</v>
      </c>
    </row>
    <row r="172" spans="1:7" ht="14" customHeight="1" x14ac:dyDescent="0.35">
      <c r="A172" s="34" t="s">
        <v>435</v>
      </c>
      <c r="B172" s="13"/>
      <c r="C172" s="6" t="s">
        <v>122</v>
      </c>
      <c r="D172" s="9"/>
      <c r="F172" s="18"/>
      <c r="G172" s="19"/>
    </row>
    <row r="173" spans="1:7" ht="14" customHeight="1" x14ac:dyDescent="0.35">
      <c r="A173" s="34" t="s">
        <v>436</v>
      </c>
      <c r="B173" s="9"/>
      <c r="C173" s="6" t="s">
        <v>119</v>
      </c>
      <c r="D173" s="9" t="s">
        <v>84</v>
      </c>
      <c r="E173" s="11">
        <v>6</v>
      </c>
      <c r="F173" s="18"/>
      <c r="G173" s="19"/>
    </row>
    <row r="174" spans="1:7" ht="14" customHeight="1" x14ac:dyDescent="0.35">
      <c r="A174" s="34" t="s">
        <v>437</v>
      </c>
      <c r="B174" s="9"/>
      <c r="C174" s="6" t="s">
        <v>121</v>
      </c>
      <c r="D174" s="9" t="s">
        <v>84</v>
      </c>
      <c r="E174" s="11">
        <v>5</v>
      </c>
      <c r="F174" s="18"/>
      <c r="G174" s="19"/>
    </row>
    <row r="175" spans="1:7" ht="12" customHeight="1" x14ac:dyDescent="0.35">
      <c r="A175" s="34"/>
      <c r="B175" s="9"/>
      <c r="D175" s="9"/>
      <c r="F175" s="18"/>
      <c r="G175" s="19"/>
    </row>
    <row r="176" spans="1:7" ht="14" customHeight="1" x14ac:dyDescent="0.35">
      <c r="A176" s="60" t="s">
        <v>500</v>
      </c>
      <c r="B176" s="61"/>
      <c r="C176" s="61"/>
      <c r="D176" s="61"/>
      <c r="E176" s="61"/>
      <c r="F176" s="62"/>
      <c r="G176" s="23"/>
    </row>
    <row r="177" spans="1:7" ht="26" customHeight="1" x14ac:dyDescent="0.35">
      <c r="A177" s="34"/>
      <c r="B177" s="13" t="s">
        <v>123</v>
      </c>
      <c r="C177" s="8" t="s">
        <v>183</v>
      </c>
      <c r="D177" s="9"/>
      <c r="F177" s="18"/>
      <c r="G177" s="19"/>
    </row>
    <row r="178" spans="1:7" ht="50" x14ac:dyDescent="0.35">
      <c r="A178" s="34">
        <v>4.0999999999999996</v>
      </c>
      <c r="B178" s="24" t="s">
        <v>82</v>
      </c>
      <c r="C178" s="17" t="s">
        <v>182</v>
      </c>
      <c r="D178" s="9"/>
      <c r="F178" s="18"/>
      <c r="G178" s="19"/>
    </row>
    <row r="179" spans="1:7" ht="14" customHeight="1" x14ac:dyDescent="0.35">
      <c r="A179" s="34"/>
      <c r="B179" s="24"/>
      <c r="C179" s="17" t="s">
        <v>180</v>
      </c>
      <c r="D179" s="9"/>
      <c r="F179" s="18"/>
      <c r="G179" s="19"/>
    </row>
    <row r="180" spans="1:7" ht="14" customHeight="1" x14ac:dyDescent="0.35">
      <c r="A180" s="34" t="s">
        <v>188</v>
      </c>
      <c r="B180" s="9"/>
      <c r="C180" s="6" t="s">
        <v>205</v>
      </c>
      <c r="D180" s="9" t="s">
        <v>84</v>
      </c>
      <c r="E180" s="56">
        <v>35380</v>
      </c>
      <c r="F180" s="18"/>
      <c r="G180" s="19"/>
    </row>
    <row r="181" spans="1:7" ht="14" customHeight="1" x14ac:dyDescent="0.35">
      <c r="A181" s="34" t="s">
        <v>189</v>
      </c>
      <c r="B181" s="9"/>
      <c r="C181" s="6" t="s">
        <v>206</v>
      </c>
      <c r="D181" s="9" t="s">
        <v>84</v>
      </c>
      <c r="E181" s="56">
        <v>1590</v>
      </c>
      <c r="F181" s="18"/>
      <c r="G181" s="19"/>
    </row>
    <row r="182" spans="1:7" ht="14" customHeight="1" x14ac:dyDescent="0.35">
      <c r="A182" s="34" t="s">
        <v>190</v>
      </c>
      <c r="B182" s="9"/>
      <c r="C182" s="6" t="s">
        <v>207</v>
      </c>
      <c r="D182" s="9" t="s">
        <v>84</v>
      </c>
      <c r="E182" s="56">
        <v>3080</v>
      </c>
      <c r="F182" s="18"/>
      <c r="G182" s="19"/>
    </row>
    <row r="183" spans="1:7" ht="14" customHeight="1" x14ac:dyDescent="0.35">
      <c r="A183" s="34"/>
      <c r="B183" s="9"/>
      <c r="C183" s="16" t="s">
        <v>181</v>
      </c>
      <c r="D183" s="9"/>
      <c r="E183" s="56"/>
      <c r="F183" s="18"/>
      <c r="G183" s="19"/>
    </row>
    <row r="184" spans="1:7" ht="14" customHeight="1" x14ac:dyDescent="0.35">
      <c r="A184" s="34" t="s">
        <v>191</v>
      </c>
      <c r="B184" s="9"/>
      <c r="C184" s="6" t="s">
        <v>208</v>
      </c>
      <c r="D184" s="9" t="s">
        <v>84</v>
      </c>
      <c r="E184" s="56">
        <v>585</v>
      </c>
      <c r="F184" s="18"/>
      <c r="G184" s="19"/>
    </row>
    <row r="185" spans="1:7" ht="14" customHeight="1" x14ac:dyDescent="0.35">
      <c r="A185" s="34" t="s">
        <v>192</v>
      </c>
      <c r="B185" s="9"/>
      <c r="C185" s="6" t="s">
        <v>209</v>
      </c>
      <c r="D185" s="9" t="s">
        <v>84</v>
      </c>
      <c r="E185" s="56">
        <v>2405</v>
      </c>
      <c r="F185" s="18"/>
      <c r="G185" s="19"/>
    </row>
    <row r="186" spans="1:7" ht="14" customHeight="1" x14ac:dyDescent="0.35">
      <c r="A186" s="34" t="s">
        <v>438</v>
      </c>
      <c r="B186" s="9"/>
      <c r="C186" s="6" t="s">
        <v>210</v>
      </c>
      <c r="D186" s="9" t="s">
        <v>84</v>
      </c>
      <c r="E186" s="56">
        <v>5980</v>
      </c>
      <c r="F186" s="18"/>
      <c r="G186" s="19"/>
    </row>
    <row r="187" spans="1:7" ht="14" customHeight="1" x14ac:dyDescent="0.35">
      <c r="A187" s="34" t="s">
        <v>439</v>
      </c>
      <c r="B187" s="9"/>
      <c r="C187" s="6" t="s">
        <v>211</v>
      </c>
      <c r="D187" s="9" t="s">
        <v>84</v>
      </c>
      <c r="E187" s="56">
        <v>1960</v>
      </c>
      <c r="F187" s="18"/>
      <c r="G187" s="19"/>
    </row>
    <row r="188" spans="1:7" ht="14" customHeight="1" x14ac:dyDescent="0.35">
      <c r="A188" s="34" t="s">
        <v>440</v>
      </c>
      <c r="B188" s="9"/>
      <c r="C188" s="6" t="s">
        <v>324</v>
      </c>
      <c r="D188" s="9" t="s">
        <v>84</v>
      </c>
      <c r="E188" s="56">
        <v>995</v>
      </c>
      <c r="F188" s="18"/>
      <c r="G188" s="19"/>
    </row>
    <row r="189" spans="1:7" ht="14" customHeight="1" x14ac:dyDescent="0.35">
      <c r="A189" s="34"/>
      <c r="B189" s="9"/>
      <c r="D189" s="9"/>
      <c r="F189" s="18"/>
      <c r="G189" s="19"/>
    </row>
    <row r="190" spans="1:7" ht="14" customHeight="1" x14ac:dyDescent="0.35">
      <c r="A190" s="34">
        <v>4.3</v>
      </c>
      <c r="B190" s="24" t="s">
        <v>85</v>
      </c>
      <c r="C190" s="8" t="s">
        <v>129</v>
      </c>
      <c r="D190" s="9"/>
      <c r="F190" s="18"/>
      <c r="G190" s="19"/>
    </row>
    <row r="191" spans="1:7" ht="14" customHeight="1" x14ac:dyDescent="0.35">
      <c r="A191" s="34" t="s">
        <v>193</v>
      </c>
      <c r="B191" s="9"/>
      <c r="C191" s="6" t="s">
        <v>130</v>
      </c>
      <c r="D191" s="9" t="s">
        <v>131</v>
      </c>
      <c r="E191" s="11">
        <v>32</v>
      </c>
      <c r="F191" s="18"/>
      <c r="G191" s="19"/>
    </row>
    <row r="192" spans="1:7" ht="14" customHeight="1" x14ac:dyDescent="0.35">
      <c r="A192" s="34">
        <v>4.4000000000000004</v>
      </c>
      <c r="B192" s="9"/>
      <c r="C192" s="16" t="s">
        <v>132</v>
      </c>
      <c r="D192" s="9"/>
      <c r="F192" s="18"/>
      <c r="G192" s="19"/>
    </row>
    <row r="193" spans="1:7" ht="35" customHeight="1" x14ac:dyDescent="0.35">
      <c r="A193" s="34" t="s">
        <v>194</v>
      </c>
      <c r="B193" s="9"/>
      <c r="C193" s="15" t="s">
        <v>185</v>
      </c>
      <c r="D193" s="9" t="s">
        <v>88</v>
      </c>
      <c r="E193" s="11">
        <v>100</v>
      </c>
      <c r="F193" s="18"/>
      <c r="G193" s="19"/>
    </row>
    <row r="194" spans="1:7" ht="57.5" customHeight="1" x14ac:dyDescent="0.35">
      <c r="A194" s="34">
        <v>4.5</v>
      </c>
      <c r="B194" s="9"/>
      <c r="C194" s="15" t="s">
        <v>186</v>
      </c>
      <c r="D194" s="9" t="s">
        <v>88</v>
      </c>
      <c r="E194" s="11">
        <f>190+10</f>
        <v>200</v>
      </c>
      <c r="F194" s="18"/>
      <c r="G194" s="19"/>
    </row>
    <row r="195" spans="1:7" ht="37" customHeight="1" x14ac:dyDescent="0.35">
      <c r="A195" s="34">
        <v>4.5999999999999996</v>
      </c>
      <c r="B195" s="9"/>
      <c r="C195" s="15" t="s">
        <v>187</v>
      </c>
      <c r="D195" s="9" t="s">
        <v>88</v>
      </c>
      <c r="E195" s="11">
        <v>32</v>
      </c>
      <c r="F195" s="18"/>
      <c r="G195" s="19"/>
    </row>
    <row r="196" spans="1:7" ht="12" customHeight="1" x14ac:dyDescent="0.35">
      <c r="A196" s="28"/>
      <c r="B196" s="9"/>
      <c r="C196" s="15"/>
      <c r="D196" s="9"/>
      <c r="F196" s="18"/>
      <c r="G196" s="19"/>
    </row>
    <row r="197" spans="1:7" ht="14" customHeight="1" x14ac:dyDescent="0.35">
      <c r="A197" s="60" t="s">
        <v>499</v>
      </c>
      <c r="B197" s="61"/>
      <c r="C197" s="61"/>
      <c r="D197" s="61"/>
      <c r="E197" s="61"/>
      <c r="F197" s="62"/>
      <c r="G197" s="23"/>
    </row>
    <row r="198" spans="1:7" ht="21" x14ac:dyDescent="0.35">
      <c r="A198" s="34"/>
      <c r="B198" s="13" t="s">
        <v>145</v>
      </c>
      <c r="C198" s="8" t="s">
        <v>235</v>
      </c>
      <c r="D198" s="9"/>
      <c r="F198" s="18"/>
      <c r="G198" s="19"/>
    </row>
    <row r="199" spans="1:7" ht="30" x14ac:dyDescent="0.35">
      <c r="A199" s="34"/>
      <c r="B199" s="12" t="s">
        <v>146</v>
      </c>
      <c r="C199" s="17" t="s">
        <v>149</v>
      </c>
      <c r="D199" s="9"/>
      <c r="F199" s="18"/>
      <c r="G199" s="19"/>
    </row>
    <row r="200" spans="1:7" ht="23" customHeight="1" x14ac:dyDescent="0.35">
      <c r="A200" s="9"/>
      <c r="B200" s="12" t="s">
        <v>147</v>
      </c>
      <c r="C200" s="17" t="s">
        <v>148</v>
      </c>
      <c r="D200" s="9"/>
      <c r="F200" s="18"/>
      <c r="G200" s="19"/>
    </row>
    <row r="201" spans="1:7" ht="14" customHeight="1" x14ac:dyDescent="0.35">
      <c r="A201" s="34"/>
      <c r="B201" s="9"/>
      <c r="D201" s="9"/>
      <c r="F201" s="18"/>
      <c r="G201" s="19"/>
    </row>
    <row r="202" spans="1:7" ht="14" customHeight="1" x14ac:dyDescent="0.35">
      <c r="A202" s="34">
        <v>5.0999999999999996</v>
      </c>
      <c r="B202" s="24"/>
      <c r="C202" s="8" t="s">
        <v>165</v>
      </c>
      <c r="D202" s="9"/>
      <c r="F202" s="18"/>
      <c r="G202" s="19"/>
    </row>
    <row r="203" spans="1:7" ht="14" customHeight="1" x14ac:dyDescent="0.35">
      <c r="A203" s="34" t="s">
        <v>441</v>
      </c>
      <c r="B203" s="9"/>
      <c r="C203" s="15" t="s">
        <v>164</v>
      </c>
      <c r="D203" s="9" t="s">
        <v>120</v>
      </c>
      <c r="E203" s="11">
        <v>5</v>
      </c>
      <c r="F203" s="18"/>
      <c r="G203" s="19"/>
    </row>
    <row r="204" spans="1:7" ht="14" customHeight="1" x14ac:dyDescent="0.35">
      <c r="A204" s="34" t="s">
        <v>442</v>
      </c>
      <c r="B204" s="9"/>
      <c r="C204" s="15" t="s">
        <v>215</v>
      </c>
      <c r="D204" s="9" t="s">
        <v>120</v>
      </c>
      <c r="E204" s="11">
        <v>1</v>
      </c>
      <c r="F204" s="18"/>
      <c r="G204" s="19"/>
    </row>
    <row r="205" spans="1:7" ht="14" customHeight="1" x14ac:dyDescent="0.35">
      <c r="A205" s="34" t="s">
        <v>443</v>
      </c>
      <c r="B205" s="9"/>
      <c r="C205" s="15" t="s">
        <v>166</v>
      </c>
      <c r="D205" s="9" t="s">
        <v>120</v>
      </c>
      <c r="E205" s="11">
        <v>17</v>
      </c>
      <c r="F205" s="18"/>
      <c r="G205" s="19"/>
    </row>
    <row r="206" spans="1:7" ht="14" customHeight="1" x14ac:dyDescent="0.35">
      <c r="A206" s="34" t="s">
        <v>444</v>
      </c>
      <c r="B206" s="9"/>
      <c r="C206" s="15" t="s">
        <v>216</v>
      </c>
      <c r="D206" s="9" t="s">
        <v>120</v>
      </c>
      <c r="E206" s="11">
        <v>6</v>
      </c>
      <c r="F206" s="18"/>
      <c r="G206" s="19"/>
    </row>
    <row r="207" spans="1:7" ht="14" customHeight="1" x14ac:dyDescent="0.35">
      <c r="A207" s="34" t="s">
        <v>445</v>
      </c>
      <c r="B207" s="9"/>
      <c r="C207" s="15" t="s">
        <v>167</v>
      </c>
      <c r="D207" s="9" t="s">
        <v>120</v>
      </c>
      <c r="E207" s="11">
        <v>1</v>
      </c>
      <c r="F207" s="18"/>
      <c r="G207" s="19"/>
    </row>
    <row r="208" spans="1:7" ht="14" customHeight="1" x14ac:dyDescent="0.35">
      <c r="A208" s="34" t="s">
        <v>446</v>
      </c>
      <c r="B208" s="9"/>
      <c r="C208" s="15" t="s">
        <v>217</v>
      </c>
      <c r="D208" s="9" t="s">
        <v>120</v>
      </c>
      <c r="E208" s="11">
        <v>21</v>
      </c>
      <c r="F208" s="18"/>
      <c r="G208" s="19"/>
    </row>
    <row r="209" spans="1:7" ht="14" customHeight="1" x14ac:dyDescent="0.35">
      <c r="A209" s="34" t="s">
        <v>447</v>
      </c>
      <c r="B209" s="9"/>
      <c r="C209" s="15" t="s">
        <v>217</v>
      </c>
      <c r="D209" s="9" t="s">
        <v>120</v>
      </c>
      <c r="E209" s="11">
        <v>1</v>
      </c>
      <c r="F209" s="18"/>
      <c r="G209" s="19"/>
    </row>
    <row r="210" spans="1:7" ht="14" customHeight="1" x14ac:dyDescent="0.35">
      <c r="A210" s="34" t="s">
        <v>448</v>
      </c>
      <c r="B210" s="9"/>
      <c r="C210" s="15" t="s">
        <v>218</v>
      </c>
      <c r="D210" s="9" t="s">
        <v>120</v>
      </c>
      <c r="E210" s="11">
        <v>1</v>
      </c>
      <c r="F210" s="18"/>
      <c r="G210" s="19"/>
    </row>
    <row r="211" spans="1:7" ht="14" customHeight="1" x14ac:dyDescent="0.35">
      <c r="A211" s="34" t="s">
        <v>449</v>
      </c>
      <c r="B211" s="9"/>
      <c r="C211" s="15" t="s">
        <v>219</v>
      </c>
      <c r="D211" s="9" t="s">
        <v>120</v>
      </c>
      <c r="E211" s="11">
        <v>2</v>
      </c>
      <c r="F211" s="18"/>
      <c r="G211" s="19"/>
    </row>
    <row r="212" spans="1:7" ht="14" customHeight="1" x14ac:dyDescent="0.35">
      <c r="A212" s="34" t="s">
        <v>450</v>
      </c>
      <c r="B212" s="9"/>
      <c r="C212" s="15" t="s">
        <v>338</v>
      </c>
      <c r="D212" s="9" t="s">
        <v>120</v>
      </c>
      <c r="E212" s="11">
        <v>5</v>
      </c>
      <c r="F212" s="18"/>
      <c r="G212" s="19"/>
    </row>
    <row r="213" spans="1:7" ht="14" customHeight="1" x14ac:dyDescent="0.35">
      <c r="A213" s="34" t="s">
        <v>451</v>
      </c>
      <c r="B213" s="9"/>
      <c r="C213" s="15" t="s">
        <v>340</v>
      </c>
      <c r="D213" s="9" t="s">
        <v>120</v>
      </c>
      <c r="E213" s="11">
        <v>2</v>
      </c>
      <c r="F213" s="18"/>
      <c r="G213" s="19"/>
    </row>
    <row r="214" spans="1:7" ht="14" customHeight="1" x14ac:dyDescent="0.35">
      <c r="A214" s="34" t="s">
        <v>452</v>
      </c>
      <c r="B214" s="9"/>
      <c r="C214" s="15" t="s">
        <v>339</v>
      </c>
      <c r="D214" s="9" t="s">
        <v>120</v>
      </c>
      <c r="E214" s="11">
        <v>2</v>
      </c>
      <c r="F214" s="18"/>
      <c r="G214" s="19"/>
    </row>
    <row r="215" spans="1:7" ht="14" customHeight="1" x14ac:dyDescent="0.35">
      <c r="A215" s="34" t="s">
        <v>453</v>
      </c>
      <c r="B215" s="9"/>
      <c r="C215" s="15" t="s">
        <v>341</v>
      </c>
      <c r="D215" s="9" t="s">
        <v>120</v>
      </c>
      <c r="E215" s="11">
        <v>1</v>
      </c>
      <c r="F215" s="18"/>
      <c r="G215" s="19"/>
    </row>
    <row r="216" spans="1:7" ht="12" customHeight="1" x14ac:dyDescent="0.35">
      <c r="A216" s="34"/>
      <c r="B216" s="9"/>
      <c r="D216" s="9"/>
      <c r="F216" s="18"/>
      <c r="G216" s="19"/>
    </row>
    <row r="217" spans="1:7" ht="14" customHeight="1" x14ac:dyDescent="0.35">
      <c r="A217" s="34"/>
      <c r="B217" s="9"/>
      <c r="C217" s="8" t="s">
        <v>173</v>
      </c>
      <c r="D217" s="9"/>
      <c r="F217" s="18"/>
      <c r="G217" s="19"/>
    </row>
    <row r="218" spans="1:7" ht="46" customHeight="1" x14ac:dyDescent="0.35">
      <c r="A218" s="34">
        <v>5.2</v>
      </c>
      <c r="B218" s="9"/>
      <c r="C218" s="15" t="s">
        <v>174</v>
      </c>
      <c r="D218" s="9"/>
      <c r="F218" s="18"/>
      <c r="G218" s="19"/>
    </row>
    <row r="219" spans="1:7" ht="14" customHeight="1" x14ac:dyDescent="0.35">
      <c r="A219" s="34" t="s">
        <v>454</v>
      </c>
      <c r="B219" s="9"/>
      <c r="C219" s="6" t="s">
        <v>150</v>
      </c>
      <c r="D219" s="9" t="s">
        <v>120</v>
      </c>
      <c r="E219" s="11">
        <v>54</v>
      </c>
      <c r="F219" s="18"/>
      <c r="G219" s="19"/>
    </row>
    <row r="220" spans="1:7" ht="14" customHeight="1" x14ac:dyDescent="0.35">
      <c r="A220" s="34" t="s">
        <v>455</v>
      </c>
      <c r="B220" s="9"/>
      <c r="C220" s="6" t="s">
        <v>154</v>
      </c>
      <c r="D220" s="9" t="s">
        <v>120</v>
      </c>
      <c r="E220" s="11">
        <v>7</v>
      </c>
      <c r="F220" s="18"/>
      <c r="G220" s="19"/>
    </row>
    <row r="221" spans="1:7" ht="14" customHeight="1" x14ac:dyDescent="0.35">
      <c r="A221" s="34" t="s">
        <v>456</v>
      </c>
      <c r="B221" s="9"/>
      <c r="C221" s="6" t="s">
        <v>171</v>
      </c>
      <c r="D221" s="9" t="s">
        <v>120</v>
      </c>
      <c r="E221" s="11">
        <v>1</v>
      </c>
      <c r="F221" s="18"/>
      <c r="G221" s="19"/>
    </row>
    <row r="222" spans="1:7" ht="14" customHeight="1" x14ac:dyDescent="0.35">
      <c r="A222" s="34" t="s">
        <v>457</v>
      </c>
      <c r="B222" s="9"/>
      <c r="C222" s="6" t="s">
        <v>220</v>
      </c>
      <c r="D222" s="9" t="s">
        <v>120</v>
      </c>
      <c r="E222" s="11">
        <v>3</v>
      </c>
      <c r="F222" s="18"/>
      <c r="G222" s="19"/>
    </row>
    <row r="223" spans="1:7" ht="14" customHeight="1" x14ac:dyDescent="0.35">
      <c r="A223" s="34" t="s">
        <v>458</v>
      </c>
      <c r="B223" s="9"/>
      <c r="C223" s="6" t="s">
        <v>155</v>
      </c>
      <c r="D223" s="9" t="s">
        <v>120</v>
      </c>
      <c r="E223" s="11">
        <v>1</v>
      </c>
      <c r="F223" s="18"/>
      <c r="G223" s="19"/>
    </row>
    <row r="224" spans="1:7" ht="14" customHeight="1" x14ac:dyDescent="0.35">
      <c r="A224" s="34" t="s">
        <v>459</v>
      </c>
      <c r="B224" s="9"/>
      <c r="C224" s="6" t="s">
        <v>221</v>
      </c>
      <c r="D224" s="9" t="s">
        <v>120</v>
      </c>
      <c r="E224" s="11">
        <v>13</v>
      </c>
      <c r="F224" s="18"/>
      <c r="G224" s="19"/>
    </row>
    <row r="225" spans="1:7" ht="14" customHeight="1" x14ac:dyDescent="0.35">
      <c r="A225" s="34" t="s">
        <v>460</v>
      </c>
      <c r="B225" s="9"/>
      <c r="C225" s="6" t="s">
        <v>222</v>
      </c>
      <c r="D225" s="9" t="s">
        <v>120</v>
      </c>
      <c r="E225" s="11">
        <v>0</v>
      </c>
      <c r="F225" s="18"/>
      <c r="G225" s="19" t="str">
        <f t="shared" ref="G225" si="2">IF(E225*F225,(E225*F225),"Rate Only")</f>
        <v>Rate Only</v>
      </c>
    </row>
    <row r="226" spans="1:7" ht="14" customHeight="1" x14ac:dyDescent="0.35">
      <c r="A226" s="34" t="s">
        <v>461</v>
      </c>
      <c r="B226" s="9"/>
      <c r="C226" s="6" t="s">
        <v>223</v>
      </c>
      <c r="D226" s="9" t="s">
        <v>120</v>
      </c>
      <c r="E226" s="11">
        <v>3</v>
      </c>
      <c r="F226" s="18"/>
      <c r="G226" s="19"/>
    </row>
    <row r="227" spans="1:7" ht="14" customHeight="1" x14ac:dyDescent="0.35">
      <c r="A227" s="34" t="s">
        <v>462</v>
      </c>
      <c r="B227" s="9"/>
      <c r="C227" s="6" t="s">
        <v>224</v>
      </c>
      <c r="D227" s="9" t="s">
        <v>120</v>
      </c>
      <c r="E227" s="11">
        <v>3</v>
      </c>
      <c r="F227" s="18"/>
      <c r="G227" s="19"/>
    </row>
    <row r="228" spans="1:7" ht="12" customHeight="1" x14ac:dyDescent="0.35">
      <c r="A228" s="34"/>
      <c r="B228" s="9"/>
      <c r="D228" s="9"/>
      <c r="F228" s="18"/>
      <c r="G228" s="19"/>
    </row>
    <row r="229" spans="1:7" ht="14" customHeight="1" x14ac:dyDescent="0.35">
      <c r="A229" s="34">
        <v>5.3</v>
      </c>
      <c r="B229" s="9"/>
      <c r="C229" s="8" t="s">
        <v>175</v>
      </c>
      <c r="D229" s="9"/>
      <c r="F229" s="18"/>
      <c r="G229" s="19"/>
    </row>
    <row r="230" spans="1:7" ht="14" customHeight="1" x14ac:dyDescent="0.35">
      <c r="A230" s="34" t="s">
        <v>463</v>
      </c>
      <c r="B230" s="9"/>
      <c r="C230" s="6" t="s">
        <v>342</v>
      </c>
      <c r="D230" s="9" t="s">
        <v>120</v>
      </c>
      <c r="E230" s="11">
        <v>1</v>
      </c>
      <c r="F230" s="18"/>
      <c r="G230" s="19"/>
    </row>
    <row r="231" spans="1:7" ht="12" customHeight="1" x14ac:dyDescent="0.35">
      <c r="A231" s="28"/>
      <c r="B231" s="9"/>
      <c r="D231" s="9"/>
      <c r="F231" s="18"/>
      <c r="G231" s="19"/>
    </row>
    <row r="232" spans="1:7" ht="29" customHeight="1" x14ac:dyDescent="0.35">
      <c r="A232" s="60" t="s">
        <v>7</v>
      </c>
      <c r="B232" s="61"/>
      <c r="C232" s="61"/>
      <c r="D232" s="61"/>
      <c r="E232" s="61"/>
      <c r="F232" s="62"/>
      <c r="G232" s="23"/>
    </row>
    <row r="233" spans="1:7" ht="14" customHeight="1" x14ac:dyDescent="0.35">
      <c r="A233" s="60" t="s">
        <v>41</v>
      </c>
      <c r="B233" s="61"/>
      <c r="C233" s="61"/>
      <c r="D233" s="61"/>
      <c r="E233" s="61"/>
      <c r="F233" s="62"/>
      <c r="G233" s="22"/>
    </row>
    <row r="234" spans="1:7" ht="12" customHeight="1" x14ac:dyDescent="0.35">
      <c r="A234" s="34"/>
      <c r="B234" s="9"/>
      <c r="D234" s="9"/>
      <c r="F234" s="18"/>
      <c r="G234" s="19"/>
    </row>
    <row r="235" spans="1:7" ht="14" customHeight="1" x14ac:dyDescent="0.35">
      <c r="A235" s="34" t="s">
        <v>464</v>
      </c>
      <c r="B235" s="9"/>
      <c r="C235" s="6" t="s">
        <v>222</v>
      </c>
      <c r="D235" s="9" t="s">
        <v>120</v>
      </c>
      <c r="F235" s="18"/>
      <c r="G235" s="19" t="s">
        <v>507</v>
      </c>
    </row>
    <row r="236" spans="1:7" ht="14" customHeight="1" x14ac:dyDescent="0.35">
      <c r="A236" s="34" t="s">
        <v>465</v>
      </c>
      <c r="B236" s="9"/>
      <c r="C236" s="6" t="s">
        <v>172</v>
      </c>
      <c r="D236" s="9" t="s">
        <v>120</v>
      </c>
      <c r="E236" s="11">
        <v>2</v>
      </c>
      <c r="F236" s="18"/>
      <c r="G236" s="19"/>
    </row>
    <row r="237" spans="1:7" ht="14" customHeight="1" x14ac:dyDescent="0.35">
      <c r="A237" s="34" t="s">
        <v>466</v>
      </c>
      <c r="B237" s="9"/>
      <c r="C237" s="6" t="s">
        <v>225</v>
      </c>
      <c r="D237" s="9" t="s">
        <v>120</v>
      </c>
      <c r="E237" s="11">
        <v>1</v>
      </c>
      <c r="F237" s="18"/>
      <c r="G237" s="19"/>
    </row>
    <row r="238" spans="1:7" ht="14" customHeight="1" x14ac:dyDescent="0.35">
      <c r="A238" s="34" t="s">
        <v>467</v>
      </c>
      <c r="B238" s="9"/>
      <c r="C238" s="6" t="s">
        <v>226</v>
      </c>
      <c r="D238" s="9" t="s">
        <v>120</v>
      </c>
      <c r="E238" s="11">
        <v>4</v>
      </c>
      <c r="F238" s="18"/>
      <c r="G238" s="19"/>
    </row>
    <row r="239" spans="1:7" ht="14" customHeight="1" x14ac:dyDescent="0.35">
      <c r="A239" s="34" t="s">
        <v>468</v>
      </c>
      <c r="B239" s="9"/>
      <c r="C239" s="6" t="s">
        <v>228</v>
      </c>
      <c r="D239" s="9" t="s">
        <v>120</v>
      </c>
      <c r="E239" s="11">
        <v>2</v>
      </c>
      <c r="F239" s="18"/>
      <c r="G239" s="19"/>
    </row>
    <row r="240" spans="1:7" ht="14" customHeight="1" x14ac:dyDescent="0.35">
      <c r="A240" s="34" t="s">
        <v>469</v>
      </c>
      <c r="B240" s="9"/>
      <c r="C240" s="6" t="s">
        <v>343</v>
      </c>
      <c r="D240" s="9" t="s">
        <v>120</v>
      </c>
      <c r="E240" s="11">
        <v>3</v>
      </c>
      <c r="F240" s="18"/>
      <c r="G240" s="19"/>
    </row>
    <row r="241" spans="1:7" ht="14" customHeight="1" x14ac:dyDescent="0.35">
      <c r="A241" s="34"/>
      <c r="B241" s="9"/>
      <c r="D241" s="9"/>
      <c r="F241" s="18"/>
      <c r="G241" s="19"/>
    </row>
    <row r="242" spans="1:7" ht="14" customHeight="1" x14ac:dyDescent="0.35">
      <c r="A242" s="34">
        <v>5.4</v>
      </c>
      <c r="B242" s="9"/>
      <c r="C242" s="8" t="s">
        <v>152</v>
      </c>
      <c r="D242" s="9"/>
      <c r="F242" s="18"/>
      <c r="G242" s="19"/>
    </row>
    <row r="243" spans="1:7" ht="14" customHeight="1" x14ac:dyDescent="0.35">
      <c r="A243" s="34" t="s">
        <v>470</v>
      </c>
      <c r="B243" s="9"/>
      <c r="C243" s="6" t="s">
        <v>176</v>
      </c>
      <c r="D243" s="9" t="s">
        <v>120</v>
      </c>
      <c r="E243" s="11">
        <v>28</v>
      </c>
      <c r="F243" s="18"/>
      <c r="G243" s="19"/>
    </row>
    <row r="244" spans="1:7" ht="14" customHeight="1" x14ac:dyDescent="0.35">
      <c r="A244" s="34" t="s">
        <v>471</v>
      </c>
      <c r="B244" s="9"/>
      <c r="C244" s="6" t="s">
        <v>153</v>
      </c>
      <c r="D244" s="9" t="s">
        <v>120</v>
      </c>
      <c r="E244" s="11">
        <v>3</v>
      </c>
      <c r="F244" s="18"/>
      <c r="G244" s="19"/>
    </row>
    <row r="245" spans="1:7" ht="14" customHeight="1" x14ac:dyDescent="0.35">
      <c r="A245" s="34" t="s">
        <v>472</v>
      </c>
      <c r="B245" s="9"/>
      <c r="C245" s="6" t="s">
        <v>229</v>
      </c>
      <c r="D245" s="9" t="s">
        <v>120</v>
      </c>
      <c r="E245" s="11">
        <v>1</v>
      </c>
      <c r="F245" s="18"/>
      <c r="G245" s="19"/>
    </row>
    <row r="246" spans="1:7" ht="14" customHeight="1" x14ac:dyDescent="0.35">
      <c r="A246" s="34" t="s">
        <v>473</v>
      </c>
      <c r="B246" s="9"/>
      <c r="C246" s="6" t="s">
        <v>231</v>
      </c>
      <c r="D246" s="9" t="s">
        <v>120</v>
      </c>
      <c r="E246" s="11">
        <v>1</v>
      </c>
      <c r="F246" s="18"/>
      <c r="G246" s="19"/>
    </row>
    <row r="247" spans="1:7" ht="14" customHeight="1" x14ac:dyDescent="0.35">
      <c r="A247" s="34" t="s">
        <v>474</v>
      </c>
      <c r="B247" s="9"/>
      <c r="C247" s="6" t="s">
        <v>347</v>
      </c>
      <c r="D247" s="9" t="s">
        <v>120</v>
      </c>
      <c r="E247" s="11">
        <v>1</v>
      </c>
      <c r="F247" s="18"/>
      <c r="G247" s="19"/>
    </row>
    <row r="248" spans="1:7" ht="12" customHeight="1" x14ac:dyDescent="0.35">
      <c r="A248" s="34"/>
      <c r="B248" s="9"/>
      <c r="D248" s="9"/>
      <c r="F248" s="18"/>
      <c r="G248" s="19"/>
    </row>
    <row r="249" spans="1:7" ht="14" customHeight="1" x14ac:dyDescent="0.35">
      <c r="A249" s="34">
        <v>5.5</v>
      </c>
      <c r="B249" s="9"/>
      <c r="C249" s="8" t="s">
        <v>178</v>
      </c>
      <c r="D249" s="9"/>
      <c r="F249" s="18"/>
      <c r="G249" s="19"/>
    </row>
    <row r="250" spans="1:7" ht="14" customHeight="1" x14ac:dyDescent="0.35">
      <c r="A250" s="34" t="s">
        <v>475</v>
      </c>
      <c r="B250" s="9"/>
      <c r="C250" s="6" t="s">
        <v>150</v>
      </c>
      <c r="D250" s="9" t="s">
        <v>120</v>
      </c>
      <c r="E250" s="11">
        <v>1</v>
      </c>
      <c r="F250" s="18"/>
      <c r="G250" s="19"/>
    </row>
    <row r="251" spans="1:7" ht="14" customHeight="1" x14ac:dyDescent="0.35">
      <c r="A251" s="34" t="s">
        <v>476</v>
      </c>
      <c r="B251" s="9"/>
      <c r="C251" s="6" t="s">
        <v>154</v>
      </c>
      <c r="D251" s="9" t="s">
        <v>120</v>
      </c>
      <c r="E251" s="11">
        <v>2</v>
      </c>
      <c r="F251" s="18"/>
      <c r="G251" s="19"/>
    </row>
    <row r="252" spans="1:7" ht="14" customHeight="1" x14ac:dyDescent="0.35">
      <c r="A252" s="34" t="s">
        <v>477</v>
      </c>
      <c r="B252" s="9"/>
      <c r="C252" s="6" t="s">
        <v>151</v>
      </c>
      <c r="D252" s="9" t="s">
        <v>120</v>
      </c>
      <c r="E252" s="11">
        <v>1</v>
      </c>
      <c r="F252" s="18"/>
      <c r="G252" s="19"/>
    </row>
    <row r="253" spans="1:7" ht="14" customHeight="1" x14ac:dyDescent="0.35">
      <c r="A253" s="34" t="s">
        <v>433</v>
      </c>
      <c r="B253" s="9"/>
      <c r="C253" s="6" t="s">
        <v>155</v>
      </c>
      <c r="D253" s="9" t="s">
        <v>120</v>
      </c>
      <c r="E253" s="11">
        <v>1</v>
      </c>
      <c r="F253" s="18"/>
      <c r="G253" s="19"/>
    </row>
    <row r="254" spans="1:7" ht="14" customHeight="1" x14ac:dyDescent="0.35">
      <c r="A254" s="34" t="s">
        <v>478</v>
      </c>
      <c r="B254" s="9"/>
      <c r="C254" s="6" t="s">
        <v>221</v>
      </c>
      <c r="D254" s="9" t="s">
        <v>120</v>
      </c>
      <c r="E254" s="11">
        <v>10</v>
      </c>
      <c r="F254" s="18"/>
      <c r="G254" s="19"/>
    </row>
    <row r="255" spans="1:7" ht="14" customHeight="1" x14ac:dyDescent="0.35">
      <c r="A255" s="34" t="s">
        <v>479</v>
      </c>
      <c r="B255" s="9"/>
      <c r="C255" s="6" t="s">
        <v>222</v>
      </c>
      <c r="D255" s="9" t="s">
        <v>120</v>
      </c>
      <c r="E255" s="11">
        <v>3</v>
      </c>
      <c r="F255" s="18"/>
      <c r="G255" s="19"/>
    </row>
    <row r="256" spans="1:7" ht="14" customHeight="1" x14ac:dyDescent="0.35">
      <c r="A256" s="34" t="s">
        <v>480</v>
      </c>
      <c r="B256" s="9"/>
      <c r="C256" s="6" t="s">
        <v>230</v>
      </c>
      <c r="D256" s="9" t="s">
        <v>120</v>
      </c>
      <c r="E256" s="11">
        <v>27</v>
      </c>
      <c r="F256" s="18"/>
      <c r="G256" s="19"/>
    </row>
    <row r="257" spans="1:7" ht="14" customHeight="1" x14ac:dyDescent="0.35">
      <c r="A257" s="34" t="s">
        <v>481</v>
      </c>
      <c r="B257" s="9"/>
      <c r="C257" s="6" t="s">
        <v>226</v>
      </c>
      <c r="D257" s="9" t="s">
        <v>120</v>
      </c>
      <c r="E257" s="11">
        <v>0</v>
      </c>
      <c r="F257" s="18"/>
      <c r="G257" s="19" t="str">
        <f t="shared" ref="G257" si="3">IF(E257*F257,(E257*F257),"Rate Only")</f>
        <v>Rate Only</v>
      </c>
    </row>
    <row r="258" spans="1:7" ht="14" customHeight="1" x14ac:dyDescent="0.35">
      <c r="A258" s="34" t="s">
        <v>482</v>
      </c>
      <c r="B258" s="9"/>
      <c r="C258" s="6" t="s">
        <v>227</v>
      </c>
      <c r="D258" s="9" t="s">
        <v>120</v>
      </c>
      <c r="E258" s="11">
        <v>14</v>
      </c>
      <c r="F258" s="18"/>
      <c r="G258" s="19"/>
    </row>
    <row r="259" spans="1:7" ht="14" customHeight="1" x14ac:dyDescent="0.35">
      <c r="A259" s="34" t="s">
        <v>483</v>
      </c>
      <c r="B259" s="9"/>
      <c r="C259" s="6" t="s">
        <v>343</v>
      </c>
      <c r="D259" s="9" t="s">
        <v>120</v>
      </c>
      <c r="E259" s="11">
        <v>3</v>
      </c>
      <c r="F259" s="18"/>
      <c r="G259" s="19"/>
    </row>
    <row r="260" spans="1:7" ht="12" customHeight="1" x14ac:dyDescent="0.35">
      <c r="A260" s="34"/>
      <c r="B260" s="9"/>
      <c r="D260" s="9"/>
      <c r="F260" s="18"/>
      <c r="G260" s="19"/>
    </row>
    <row r="261" spans="1:7" ht="14" customHeight="1" x14ac:dyDescent="0.35">
      <c r="A261" s="34">
        <v>5.6</v>
      </c>
      <c r="B261" s="9"/>
      <c r="C261" s="8" t="s">
        <v>179</v>
      </c>
      <c r="D261" s="9"/>
      <c r="F261" s="18"/>
      <c r="G261" s="19"/>
    </row>
    <row r="262" spans="1:7" ht="14" customHeight="1" x14ac:dyDescent="0.35">
      <c r="A262" s="34" t="s">
        <v>484</v>
      </c>
      <c r="B262" s="9"/>
      <c r="C262" s="6" t="s">
        <v>176</v>
      </c>
      <c r="D262" s="9" t="s">
        <v>120</v>
      </c>
      <c r="E262" s="11">
        <v>1</v>
      </c>
      <c r="F262" s="18"/>
      <c r="G262" s="19"/>
    </row>
    <row r="263" spans="1:7" ht="14" customHeight="1" x14ac:dyDescent="0.35">
      <c r="A263" s="34" t="s">
        <v>485</v>
      </c>
      <c r="B263" s="9"/>
      <c r="C263" s="6" t="s">
        <v>177</v>
      </c>
      <c r="D263" s="9" t="s">
        <v>120</v>
      </c>
      <c r="E263" s="11">
        <v>1</v>
      </c>
      <c r="F263" s="18"/>
      <c r="G263" s="19"/>
    </row>
    <row r="264" spans="1:7" ht="14" customHeight="1" x14ac:dyDescent="0.35">
      <c r="A264" s="34" t="s">
        <v>486</v>
      </c>
      <c r="B264" s="9"/>
      <c r="C264" s="6" t="s">
        <v>344</v>
      </c>
      <c r="D264" s="9" t="s">
        <v>120</v>
      </c>
      <c r="E264" s="11">
        <v>1</v>
      </c>
      <c r="F264" s="18"/>
      <c r="G264" s="19"/>
    </row>
    <row r="265" spans="1:7" ht="14" customHeight="1" x14ac:dyDescent="0.35">
      <c r="A265" s="34" t="s">
        <v>487</v>
      </c>
      <c r="B265" s="9"/>
      <c r="C265" s="6" t="s">
        <v>345</v>
      </c>
      <c r="D265" s="9" t="s">
        <v>120</v>
      </c>
      <c r="E265" s="11">
        <v>1</v>
      </c>
      <c r="F265" s="18"/>
      <c r="G265" s="19"/>
    </row>
    <row r="266" spans="1:7" ht="14" customHeight="1" x14ac:dyDescent="0.35">
      <c r="A266" s="34" t="s">
        <v>488</v>
      </c>
      <c r="B266" s="9"/>
      <c r="C266" s="6" t="s">
        <v>346</v>
      </c>
      <c r="D266" s="9" t="s">
        <v>120</v>
      </c>
      <c r="E266" s="11">
        <v>1</v>
      </c>
      <c r="F266" s="18"/>
      <c r="G266" s="19"/>
    </row>
    <row r="267" spans="1:7" ht="12" customHeight="1" x14ac:dyDescent="0.35">
      <c r="A267" s="34"/>
      <c r="B267" s="9"/>
      <c r="D267" s="9"/>
      <c r="F267" s="18"/>
      <c r="G267" s="19"/>
    </row>
    <row r="268" spans="1:7" ht="14" customHeight="1" x14ac:dyDescent="0.35">
      <c r="A268" s="34">
        <v>5.7</v>
      </c>
      <c r="B268" s="9"/>
      <c r="C268" s="8" t="s">
        <v>277</v>
      </c>
      <c r="D268" s="9"/>
      <c r="F268" s="18"/>
      <c r="G268" s="19"/>
    </row>
    <row r="269" spans="1:7" ht="36" customHeight="1" x14ac:dyDescent="0.35">
      <c r="A269" s="34" t="s">
        <v>489</v>
      </c>
      <c r="B269" s="9"/>
      <c r="C269" s="15" t="s">
        <v>278</v>
      </c>
      <c r="D269" s="9" t="s">
        <v>90</v>
      </c>
      <c r="E269" s="11">
        <v>80</v>
      </c>
      <c r="F269" s="18"/>
      <c r="G269" s="19"/>
    </row>
    <row r="270" spans="1:7" ht="12" customHeight="1" x14ac:dyDescent="0.35">
      <c r="A270" s="34"/>
      <c r="B270" s="9"/>
      <c r="D270" s="9"/>
      <c r="F270" s="18"/>
      <c r="G270" s="19"/>
    </row>
    <row r="271" spans="1:7" ht="14" customHeight="1" x14ac:dyDescent="0.35">
      <c r="A271" s="60" t="s">
        <v>498</v>
      </c>
      <c r="B271" s="61"/>
      <c r="C271" s="61"/>
      <c r="D271" s="61"/>
      <c r="E271" s="61"/>
      <c r="F271" s="62"/>
      <c r="G271" s="23"/>
    </row>
    <row r="272" spans="1:7" ht="24" customHeight="1" x14ac:dyDescent="0.35">
      <c r="A272" s="34"/>
      <c r="B272" s="13" t="s">
        <v>133</v>
      </c>
      <c r="C272" s="8" t="s">
        <v>236</v>
      </c>
      <c r="D272" s="9"/>
      <c r="F272" s="18"/>
      <c r="G272" s="19"/>
    </row>
    <row r="273" spans="1:7" ht="27.5" customHeight="1" x14ac:dyDescent="0.35">
      <c r="A273" s="34">
        <v>6.1</v>
      </c>
      <c r="B273" s="13" t="s">
        <v>141</v>
      </c>
      <c r="C273" s="8" t="s">
        <v>140</v>
      </c>
      <c r="D273" s="9"/>
      <c r="F273" s="18"/>
      <c r="G273" s="19"/>
    </row>
    <row r="274" spans="1:7" ht="14" customHeight="1" x14ac:dyDescent="0.35">
      <c r="A274" s="34" t="s">
        <v>318</v>
      </c>
      <c r="B274" s="9" t="s">
        <v>142</v>
      </c>
      <c r="C274" s="6" t="s">
        <v>139</v>
      </c>
      <c r="D274" s="9" t="s">
        <v>90</v>
      </c>
      <c r="E274" s="11">
        <v>7529.8</v>
      </c>
      <c r="F274" s="18"/>
      <c r="G274" s="19"/>
    </row>
    <row r="275" spans="1:7" ht="14" customHeight="1" x14ac:dyDescent="0.35">
      <c r="A275" s="34" t="s">
        <v>319</v>
      </c>
      <c r="B275" s="9" t="s">
        <v>143</v>
      </c>
      <c r="C275" s="6" t="s">
        <v>136</v>
      </c>
      <c r="D275" s="9" t="s">
        <v>90</v>
      </c>
      <c r="E275" s="11">
        <v>5491.8</v>
      </c>
      <c r="F275" s="18"/>
      <c r="G275" s="19"/>
    </row>
    <row r="276" spans="1:7" ht="14" customHeight="1" x14ac:dyDescent="0.35">
      <c r="A276" s="34"/>
      <c r="B276" s="9"/>
      <c r="D276" s="9"/>
      <c r="F276" s="18"/>
      <c r="G276" s="19"/>
    </row>
    <row r="277" spans="1:7" ht="14" customHeight="1" x14ac:dyDescent="0.35">
      <c r="A277" s="34">
        <v>6.2</v>
      </c>
      <c r="B277" s="24" t="s">
        <v>134</v>
      </c>
      <c r="C277" s="8" t="s">
        <v>135</v>
      </c>
      <c r="D277" s="9"/>
      <c r="F277" s="18"/>
      <c r="G277" s="19"/>
    </row>
    <row r="278" spans="1:7" ht="14" customHeight="1" x14ac:dyDescent="0.35">
      <c r="A278" s="34" t="s">
        <v>320</v>
      </c>
      <c r="B278" s="9" t="s">
        <v>160</v>
      </c>
      <c r="C278" s="6" t="s">
        <v>139</v>
      </c>
      <c r="D278" s="9" t="s">
        <v>90</v>
      </c>
      <c r="E278" s="11">
        <v>1882.45</v>
      </c>
      <c r="F278" s="18"/>
      <c r="G278" s="19"/>
    </row>
    <row r="279" spans="1:7" ht="14" customHeight="1" x14ac:dyDescent="0.35">
      <c r="A279" s="34" t="s">
        <v>321</v>
      </c>
      <c r="B279" s="9" t="s">
        <v>161</v>
      </c>
      <c r="C279" s="6" t="s">
        <v>136</v>
      </c>
      <c r="D279" s="9" t="s">
        <v>90</v>
      </c>
      <c r="E279" s="11">
        <v>1372.95</v>
      </c>
      <c r="F279" s="18"/>
      <c r="G279" s="19"/>
    </row>
    <row r="280" spans="1:7" ht="14" customHeight="1" x14ac:dyDescent="0.35">
      <c r="A280" s="34"/>
      <c r="B280" s="9"/>
      <c r="D280" s="9"/>
      <c r="F280" s="18"/>
      <c r="G280" s="19"/>
    </row>
    <row r="281" spans="1:7" ht="14" customHeight="1" x14ac:dyDescent="0.35">
      <c r="A281" s="34">
        <v>6.3</v>
      </c>
      <c r="B281" s="24" t="s">
        <v>137</v>
      </c>
      <c r="C281" s="8" t="s">
        <v>138</v>
      </c>
      <c r="D281" s="9"/>
      <c r="F281" s="18"/>
      <c r="G281" s="19"/>
    </row>
    <row r="282" spans="1:7" ht="14" customHeight="1" x14ac:dyDescent="0.35">
      <c r="A282" s="34" t="s">
        <v>322</v>
      </c>
      <c r="B282" s="9" t="s">
        <v>162</v>
      </c>
      <c r="C282" s="6" t="s">
        <v>139</v>
      </c>
      <c r="D282" s="9" t="s">
        <v>90</v>
      </c>
      <c r="E282" s="11">
        <v>470.6</v>
      </c>
      <c r="F282" s="18"/>
      <c r="G282" s="19"/>
    </row>
    <row r="283" spans="1:7" ht="14" customHeight="1" x14ac:dyDescent="0.35">
      <c r="A283" s="34" t="s">
        <v>323</v>
      </c>
      <c r="B283" s="9" t="s">
        <v>163</v>
      </c>
      <c r="C283" s="6" t="s">
        <v>136</v>
      </c>
      <c r="D283" s="9" t="s">
        <v>90</v>
      </c>
      <c r="E283" s="11">
        <v>343.2</v>
      </c>
      <c r="F283" s="18"/>
      <c r="G283" s="19"/>
    </row>
    <row r="284" spans="1:7" ht="12" customHeight="1" x14ac:dyDescent="0.35">
      <c r="A284" s="28"/>
      <c r="B284" s="9"/>
      <c r="C284" s="15"/>
      <c r="D284" s="9"/>
      <c r="F284" s="18"/>
      <c r="G284" s="19"/>
    </row>
    <row r="285" spans="1:7" ht="14" customHeight="1" x14ac:dyDescent="0.35">
      <c r="A285" s="60" t="s">
        <v>497</v>
      </c>
      <c r="B285" s="61"/>
      <c r="C285" s="61"/>
      <c r="D285" s="61"/>
      <c r="E285" s="61"/>
      <c r="F285" s="62"/>
      <c r="G285" s="23"/>
    </row>
    <row r="286" spans="1:7" ht="24" customHeight="1" x14ac:dyDescent="0.35">
      <c r="A286" s="34"/>
      <c r="B286" s="13"/>
      <c r="C286" s="8" t="s">
        <v>237</v>
      </c>
      <c r="D286" s="9"/>
      <c r="F286" s="18"/>
      <c r="G286" s="19"/>
    </row>
    <row r="287" spans="1:7" ht="26.5" customHeight="1" x14ac:dyDescent="0.35">
      <c r="A287" s="34"/>
      <c r="B287" s="12" t="s">
        <v>125</v>
      </c>
      <c r="C287" s="17" t="s">
        <v>232</v>
      </c>
      <c r="D287" s="9"/>
      <c r="F287" s="18"/>
      <c r="G287" s="19"/>
    </row>
    <row r="288" spans="1:7" ht="14" customHeight="1" x14ac:dyDescent="0.35">
      <c r="A288" s="34"/>
      <c r="B288" s="9"/>
      <c r="C288" s="16" t="s">
        <v>233</v>
      </c>
      <c r="D288" s="9"/>
      <c r="F288" s="18"/>
      <c r="G288" s="19"/>
    </row>
    <row r="289" spans="1:7" ht="67.5" customHeight="1" x14ac:dyDescent="0.35">
      <c r="A289" s="34">
        <v>7.1</v>
      </c>
      <c r="B289" s="9" t="s">
        <v>126</v>
      </c>
      <c r="C289" s="15" t="s">
        <v>214</v>
      </c>
      <c r="D289" s="9"/>
      <c r="F289" s="18"/>
      <c r="G289" s="19"/>
    </row>
    <row r="290" spans="1:7" ht="14" customHeight="1" x14ac:dyDescent="0.35">
      <c r="A290" s="34" t="s">
        <v>313</v>
      </c>
      <c r="B290" s="24"/>
      <c r="C290" s="6" t="s">
        <v>213</v>
      </c>
      <c r="D290" s="9" t="s">
        <v>120</v>
      </c>
      <c r="E290" s="11">
        <v>0</v>
      </c>
      <c r="F290" s="18"/>
      <c r="G290" s="19" t="str">
        <f>IF(E290*F290,(E290*F290),"Rate Only")</f>
        <v>Rate Only</v>
      </c>
    </row>
    <row r="291" spans="1:7" ht="14" customHeight="1" x14ac:dyDescent="0.35">
      <c r="A291" s="34" t="s">
        <v>314</v>
      </c>
      <c r="B291" s="9"/>
      <c r="C291" s="6" t="s">
        <v>127</v>
      </c>
      <c r="D291" s="9" t="s">
        <v>120</v>
      </c>
      <c r="E291" s="11">
        <v>2</v>
      </c>
      <c r="F291" s="18"/>
      <c r="G291" s="19"/>
    </row>
    <row r="292" spans="1:7" ht="14" customHeight="1" x14ac:dyDescent="0.35">
      <c r="A292" s="34" t="s">
        <v>315</v>
      </c>
      <c r="B292" s="9"/>
      <c r="C292" s="6" t="s">
        <v>128</v>
      </c>
      <c r="D292" s="9" t="s">
        <v>120</v>
      </c>
      <c r="E292" s="11">
        <v>2</v>
      </c>
      <c r="F292" s="18"/>
      <c r="G292" s="19"/>
    </row>
    <row r="293" spans="1:7" ht="14" customHeight="1" x14ac:dyDescent="0.35">
      <c r="A293" s="34" t="s">
        <v>316</v>
      </c>
      <c r="B293" s="9"/>
      <c r="C293" s="15" t="s">
        <v>184</v>
      </c>
      <c r="D293" s="9" t="s">
        <v>120</v>
      </c>
      <c r="E293" s="11">
        <v>3</v>
      </c>
      <c r="F293" s="18"/>
      <c r="G293" s="19"/>
    </row>
    <row r="294" spans="1:7" ht="14" customHeight="1" x14ac:dyDescent="0.35">
      <c r="A294" s="34" t="s">
        <v>317</v>
      </c>
      <c r="B294" s="9"/>
      <c r="C294" s="6" t="s">
        <v>212</v>
      </c>
      <c r="D294" s="9" t="s">
        <v>120</v>
      </c>
      <c r="E294" s="11">
        <v>0</v>
      </c>
      <c r="F294" s="18"/>
      <c r="G294" s="19" t="str">
        <f>IF(E294*F294,(E294*F294),"Rate Only")</f>
        <v>Rate Only</v>
      </c>
    </row>
    <row r="295" spans="1:7" ht="14" customHeight="1" x14ac:dyDescent="0.35">
      <c r="A295" s="34"/>
      <c r="B295" s="9"/>
      <c r="C295" s="15"/>
      <c r="D295" s="9"/>
      <c r="F295" s="18"/>
      <c r="G295" s="19"/>
    </row>
    <row r="296" spans="1:7" ht="14" customHeight="1" x14ac:dyDescent="0.35">
      <c r="A296" s="53"/>
      <c r="B296" s="9"/>
      <c r="C296" s="16" t="s">
        <v>281</v>
      </c>
      <c r="D296" s="9"/>
      <c r="F296" s="18"/>
      <c r="G296" s="19"/>
    </row>
    <row r="297" spans="1:7" ht="56" customHeight="1" x14ac:dyDescent="0.35">
      <c r="A297" s="54">
        <v>7.4</v>
      </c>
      <c r="B297" s="9" t="s">
        <v>91</v>
      </c>
      <c r="C297" s="15" t="s">
        <v>494</v>
      </c>
      <c r="D297" s="9"/>
      <c r="F297" s="18"/>
      <c r="G297" s="19"/>
    </row>
    <row r="298" spans="1:7" ht="14" customHeight="1" x14ac:dyDescent="0.35">
      <c r="A298" s="34" t="s">
        <v>490</v>
      </c>
      <c r="B298" s="9"/>
      <c r="C298" s="6" t="s">
        <v>212</v>
      </c>
      <c r="D298" s="9" t="s">
        <v>120</v>
      </c>
      <c r="E298" s="11">
        <v>0</v>
      </c>
      <c r="F298" s="18"/>
      <c r="G298" s="19" t="str">
        <f>IF(E298*F298,(E298*F298),"Rate Only")</f>
        <v>Rate Only</v>
      </c>
    </row>
    <row r="299" spans="1:7" ht="12" customHeight="1" x14ac:dyDescent="0.35">
      <c r="A299" s="34"/>
      <c r="B299" s="9"/>
      <c r="C299" s="15"/>
      <c r="D299" s="9"/>
      <c r="F299" s="18"/>
      <c r="G299" s="19"/>
    </row>
    <row r="300" spans="1:7" ht="14" customHeight="1" x14ac:dyDescent="0.35">
      <c r="A300" s="34"/>
      <c r="B300" s="9"/>
      <c r="C300" s="16" t="s">
        <v>280</v>
      </c>
      <c r="D300" s="9"/>
      <c r="F300" s="18"/>
      <c r="G300" s="19"/>
    </row>
    <row r="301" spans="1:7" ht="44" customHeight="1" x14ac:dyDescent="0.35">
      <c r="A301" s="34">
        <v>7.5</v>
      </c>
      <c r="B301" s="9" t="s">
        <v>91</v>
      </c>
      <c r="C301" s="15" t="s">
        <v>491</v>
      </c>
      <c r="D301" s="9"/>
      <c r="F301" s="18"/>
      <c r="G301" s="19"/>
    </row>
    <row r="302" spans="1:7" ht="14" customHeight="1" x14ac:dyDescent="0.35">
      <c r="A302" s="34" t="s">
        <v>492</v>
      </c>
      <c r="B302" s="9"/>
      <c r="C302" s="6" t="s">
        <v>212</v>
      </c>
      <c r="D302" s="9" t="s">
        <v>120</v>
      </c>
      <c r="E302" s="11">
        <v>2</v>
      </c>
      <c r="F302" s="18"/>
      <c r="G302" s="19"/>
    </row>
    <row r="303" spans="1:7" ht="12" customHeight="1" x14ac:dyDescent="0.35">
      <c r="A303" s="34"/>
      <c r="B303" s="9"/>
      <c r="D303" s="9"/>
      <c r="F303" s="18"/>
      <c r="G303" s="19"/>
    </row>
    <row r="304" spans="1:7" ht="14" customHeight="1" x14ac:dyDescent="0.35">
      <c r="A304" s="34">
        <v>7.6</v>
      </c>
      <c r="B304" s="9"/>
      <c r="C304" s="16" t="s">
        <v>279</v>
      </c>
      <c r="D304" s="9"/>
      <c r="F304" s="18"/>
      <c r="G304" s="19"/>
    </row>
    <row r="305" spans="1:7" ht="47" customHeight="1" x14ac:dyDescent="0.35">
      <c r="A305" s="34" t="s">
        <v>493</v>
      </c>
      <c r="B305" s="9"/>
      <c r="C305" s="15" t="s">
        <v>503</v>
      </c>
      <c r="D305" s="9" t="s">
        <v>120</v>
      </c>
      <c r="E305" s="11">
        <v>4</v>
      </c>
      <c r="F305" s="18"/>
      <c r="G305" s="19"/>
    </row>
    <row r="306" spans="1:7" ht="12" customHeight="1" x14ac:dyDescent="0.35">
      <c r="A306" s="34"/>
      <c r="B306" s="9"/>
      <c r="C306" s="15"/>
      <c r="D306" s="9"/>
      <c r="F306" s="18"/>
      <c r="G306" s="19"/>
    </row>
    <row r="307" spans="1:7" ht="14" customHeight="1" x14ac:dyDescent="0.35">
      <c r="A307" s="60" t="s">
        <v>496</v>
      </c>
      <c r="B307" s="61"/>
      <c r="C307" s="61"/>
      <c r="D307" s="61"/>
      <c r="E307" s="61"/>
      <c r="F307" s="62"/>
      <c r="G307" s="23"/>
    </row>
    <row r="308" spans="1:7" ht="14" customHeight="1" x14ac:dyDescent="0.35">
      <c r="A308" s="27"/>
      <c r="B308" s="13"/>
      <c r="C308" s="8" t="s">
        <v>325</v>
      </c>
      <c r="D308" s="9"/>
      <c r="F308" s="18"/>
      <c r="G308" s="19"/>
    </row>
    <row r="309" spans="1:7" ht="26.5" customHeight="1" x14ac:dyDescent="0.35">
      <c r="A309" s="34">
        <v>8.1</v>
      </c>
      <c r="B309" s="12" t="s">
        <v>300</v>
      </c>
      <c r="C309" s="17" t="s">
        <v>301</v>
      </c>
      <c r="D309" s="9"/>
      <c r="F309" s="18"/>
      <c r="G309" s="19"/>
    </row>
    <row r="310" spans="1:7" ht="14" customHeight="1" x14ac:dyDescent="0.35">
      <c r="A310" s="34" t="s">
        <v>309</v>
      </c>
      <c r="B310" s="9" t="s">
        <v>85</v>
      </c>
      <c r="C310" s="15" t="s">
        <v>302</v>
      </c>
      <c r="D310" s="9" t="s">
        <v>90</v>
      </c>
      <c r="E310" s="11">
        <v>15</v>
      </c>
      <c r="F310" s="18"/>
      <c r="G310" s="19"/>
    </row>
    <row r="311" spans="1:7" ht="14" customHeight="1" x14ac:dyDescent="0.35">
      <c r="A311" s="34" t="s">
        <v>310</v>
      </c>
      <c r="B311" s="9"/>
      <c r="C311" s="6" t="s">
        <v>303</v>
      </c>
      <c r="D311" s="9" t="s">
        <v>90</v>
      </c>
      <c r="E311" s="11">
        <v>15</v>
      </c>
      <c r="F311" s="18"/>
      <c r="G311" s="19"/>
    </row>
    <row r="312" spans="1:7" ht="14" customHeight="1" x14ac:dyDescent="0.35">
      <c r="A312" s="34"/>
      <c r="B312" s="9"/>
      <c r="D312" s="9"/>
      <c r="F312" s="18"/>
      <c r="G312" s="19"/>
    </row>
    <row r="313" spans="1:7" ht="14" customHeight="1" x14ac:dyDescent="0.35">
      <c r="A313" s="34">
        <v>8.1999999999999993</v>
      </c>
      <c r="B313" s="9" t="s">
        <v>304</v>
      </c>
      <c r="C313" s="15" t="s">
        <v>305</v>
      </c>
      <c r="D313" s="9" t="s">
        <v>90</v>
      </c>
      <c r="E313" s="11">
        <v>8</v>
      </c>
      <c r="F313" s="18"/>
      <c r="G313" s="19"/>
    </row>
    <row r="314" spans="1:7" ht="14" customHeight="1" x14ac:dyDescent="0.35">
      <c r="A314" s="34">
        <v>8.3000000000000007</v>
      </c>
      <c r="B314" s="9"/>
      <c r="C314" s="15" t="s">
        <v>306</v>
      </c>
      <c r="D314" s="9" t="s">
        <v>297</v>
      </c>
      <c r="E314" s="11">
        <v>100</v>
      </c>
      <c r="F314" s="18"/>
      <c r="G314" s="19"/>
    </row>
    <row r="315" spans="1:7" ht="34.5" customHeight="1" x14ac:dyDescent="0.35">
      <c r="A315" s="34">
        <v>8.4</v>
      </c>
      <c r="B315" s="9" t="s">
        <v>307</v>
      </c>
      <c r="C315" s="15" t="s">
        <v>308</v>
      </c>
      <c r="D315" s="9" t="s">
        <v>297</v>
      </c>
      <c r="E315" s="11">
        <v>105</v>
      </c>
      <c r="F315" s="18"/>
      <c r="G315" s="19"/>
    </row>
    <row r="316" spans="1:7" ht="12" customHeight="1" x14ac:dyDescent="0.35">
      <c r="A316" s="28"/>
      <c r="B316" s="9"/>
      <c r="C316" s="15"/>
      <c r="D316" s="9"/>
      <c r="F316" s="18"/>
      <c r="G316" s="19"/>
    </row>
    <row r="317" spans="1:7" ht="14" customHeight="1" x14ac:dyDescent="0.35">
      <c r="A317" s="60" t="s">
        <v>495</v>
      </c>
      <c r="B317" s="61"/>
      <c r="C317" s="61"/>
      <c r="D317" s="61"/>
      <c r="E317" s="61"/>
      <c r="F317" s="62"/>
      <c r="G317" s="23"/>
    </row>
    <row r="318" spans="1:7" ht="14" customHeight="1" x14ac:dyDescent="0.35"/>
    <row r="319" spans="1:7" ht="14" customHeight="1" x14ac:dyDescent="0.35"/>
    <row r="320" spans="1:7" ht="14" customHeight="1" x14ac:dyDescent="0.35"/>
    <row r="321" ht="14" customHeight="1" x14ac:dyDescent="0.35"/>
    <row r="322" ht="14" customHeight="1" x14ac:dyDescent="0.35"/>
    <row r="323" ht="14" customHeight="1" x14ac:dyDescent="0.35"/>
    <row r="324" ht="14" customHeight="1" x14ac:dyDescent="0.35"/>
    <row r="325" ht="14" customHeight="1" x14ac:dyDescent="0.35"/>
    <row r="326" ht="14" customHeight="1" x14ac:dyDescent="0.35"/>
    <row r="327" ht="14" customHeight="1" x14ac:dyDescent="0.35"/>
    <row r="328" ht="14" customHeight="1" x14ac:dyDescent="0.35"/>
    <row r="329" ht="14" customHeight="1" x14ac:dyDescent="0.35"/>
    <row r="330" ht="14" customHeight="1" x14ac:dyDescent="0.35"/>
    <row r="331" ht="14" customHeight="1" x14ac:dyDescent="0.35"/>
    <row r="332" ht="14" customHeight="1" x14ac:dyDescent="0.35"/>
    <row r="333" ht="14" customHeight="1" x14ac:dyDescent="0.35"/>
    <row r="334" ht="14" customHeight="1" x14ac:dyDescent="0.35"/>
    <row r="335" ht="14" customHeight="1" x14ac:dyDescent="0.35"/>
    <row r="336" ht="14" customHeight="1" x14ac:dyDescent="0.35"/>
    <row r="337" ht="14" customHeight="1" x14ac:dyDescent="0.35"/>
    <row r="338" ht="14" customHeight="1" x14ac:dyDescent="0.35"/>
    <row r="339" ht="14" customHeight="1" x14ac:dyDescent="0.35"/>
    <row r="340" ht="14" customHeight="1" x14ac:dyDescent="0.35"/>
    <row r="341" ht="14" customHeight="1" x14ac:dyDescent="0.35"/>
    <row r="342" ht="14" customHeight="1" x14ac:dyDescent="0.35"/>
    <row r="343" ht="14" customHeight="1" x14ac:dyDescent="0.35"/>
    <row r="344" ht="14" customHeight="1" x14ac:dyDescent="0.35"/>
    <row r="345" ht="14" customHeight="1" x14ac:dyDescent="0.35"/>
    <row r="346" ht="14" customHeight="1" x14ac:dyDescent="0.35"/>
    <row r="347" ht="14" customHeight="1" x14ac:dyDescent="0.35"/>
    <row r="348" ht="14" customHeight="1" x14ac:dyDescent="0.35"/>
    <row r="349" ht="14" customHeight="1" x14ac:dyDescent="0.35"/>
    <row r="350" ht="14" customHeight="1" x14ac:dyDescent="0.35"/>
    <row r="351" ht="14" customHeight="1" x14ac:dyDescent="0.35"/>
    <row r="352" ht="14" customHeight="1" x14ac:dyDescent="0.35"/>
    <row r="353" ht="14" customHeight="1" x14ac:dyDescent="0.35"/>
    <row r="354" ht="14" customHeight="1" x14ac:dyDescent="0.35"/>
    <row r="355" ht="14" customHeight="1" x14ac:dyDescent="0.35"/>
    <row r="356" ht="14" customHeight="1" x14ac:dyDescent="0.35"/>
    <row r="357" ht="14" customHeight="1" x14ac:dyDescent="0.35"/>
    <row r="358" ht="14" customHeight="1" x14ac:dyDescent="0.35"/>
    <row r="359" ht="14" customHeight="1" x14ac:dyDescent="0.35"/>
    <row r="360" ht="14" customHeight="1" x14ac:dyDescent="0.35"/>
    <row r="361" ht="14" customHeight="1" x14ac:dyDescent="0.35"/>
    <row r="362" ht="14" customHeight="1" x14ac:dyDescent="0.35"/>
    <row r="363" ht="14" customHeight="1" x14ac:dyDescent="0.35"/>
    <row r="364" ht="14" customHeight="1" x14ac:dyDescent="0.35"/>
    <row r="365" ht="14" customHeight="1" x14ac:dyDescent="0.35"/>
    <row r="366" ht="14" customHeight="1" x14ac:dyDescent="0.35"/>
    <row r="367" ht="14" customHeight="1" x14ac:dyDescent="0.35"/>
    <row r="368" ht="14" customHeight="1" x14ac:dyDescent="0.35"/>
    <row r="369" ht="14" customHeight="1" x14ac:dyDescent="0.35"/>
    <row r="370" ht="14" customHeight="1" x14ac:dyDescent="0.35"/>
    <row r="371" ht="14" customHeight="1" x14ac:dyDescent="0.35"/>
    <row r="372" ht="14" customHeight="1" x14ac:dyDescent="0.35"/>
    <row r="373" ht="14" customHeight="1" x14ac:dyDescent="0.35"/>
    <row r="374" ht="14" customHeight="1" x14ac:dyDescent="0.35"/>
    <row r="375" ht="14" customHeight="1" x14ac:dyDescent="0.35"/>
    <row r="376" ht="14" customHeight="1" x14ac:dyDescent="0.35"/>
    <row r="377" ht="14" customHeight="1" x14ac:dyDescent="0.35"/>
    <row r="378" ht="14" customHeight="1" x14ac:dyDescent="0.35"/>
    <row r="379" ht="14" customHeight="1" x14ac:dyDescent="0.35"/>
    <row r="380" ht="14" customHeight="1" x14ac:dyDescent="0.35"/>
    <row r="381" ht="14" customHeight="1" x14ac:dyDescent="0.35"/>
    <row r="382" ht="14" customHeight="1" x14ac:dyDescent="0.35"/>
    <row r="383" ht="14" customHeight="1" x14ac:dyDescent="0.35"/>
    <row r="384" ht="14" customHeight="1" x14ac:dyDescent="0.35"/>
    <row r="385" ht="14" customHeight="1" x14ac:dyDescent="0.35"/>
    <row r="386" ht="14" customHeight="1" x14ac:dyDescent="0.35"/>
    <row r="387" ht="14" customHeight="1" x14ac:dyDescent="0.35"/>
    <row r="388" ht="14" customHeight="1" x14ac:dyDescent="0.35"/>
    <row r="389" ht="14" customHeight="1" x14ac:dyDescent="0.35"/>
    <row r="390" ht="14" customHeight="1" x14ac:dyDescent="0.35"/>
    <row r="391" ht="14" customHeight="1" x14ac:dyDescent="0.35"/>
    <row r="392" ht="14" customHeight="1" x14ac:dyDescent="0.35"/>
    <row r="393" ht="14" customHeight="1" x14ac:dyDescent="0.35"/>
    <row r="394" ht="14" customHeight="1" x14ac:dyDescent="0.35"/>
    <row r="395" ht="14" customHeight="1" x14ac:dyDescent="0.35"/>
    <row r="396" ht="14" customHeight="1" x14ac:dyDescent="0.35"/>
    <row r="397" ht="14" customHeight="1" x14ac:dyDescent="0.35"/>
    <row r="398" ht="14" customHeight="1" x14ac:dyDescent="0.35"/>
    <row r="399" ht="14" customHeight="1" x14ac:dyDescent="0.35"/>
    <row r="400" ht="14" customHeight="1" x14ac:dyDescent="0.35"/>
    <row r="401" ht="14" customHeight="1" x14ac:dyDescent="0.35"/>
    <row r="402" ht="14" customHeight="1" x14ac:dyDescent="0.35"/>
    <row r="403" ht="14" customHeight="1" x14ac:dyDescent="0.35"/>
    <row r="404" ht="14" customHeight="1" x14ac:dyDescent="0.35"/>
    <row r="405" ht="14" customHeight="1" x14ac:dyDescent="0.35"/>
    <row r="406" ht="14" customHeight="1" x14ac:dyDescent="0.35"/>
    <row r="407" ht="14" customHeight="1" x14ac:dyDescent="0.35"/>
    <row r="408" ht="14" customHeight="1" x14ac:dyDescent="0.35"/>
    <row r="409" ht="14" customHeight="1" x14ac:dyDescent="0.35"/>
    <row r="410" ht="14" customHeight="1" x14ac:dyDescent="0.35"/>
    <row r="411" ht="14" customHeight="1" x14ac:dyDescent="0.35"/>
    <row r="412" ht="14" customHeight="1" x14ac:dyDescent="0.35"/>
    <row r="413" ht="14" customHeight="1" x14ac:dyDescent="0.35"/>
    <row r="414" ht="14" customHeight="1" x14ac:dyDescent="0.35"/>
    <row r="415" ht="14" customHeight="1" x14ac:dyDescent="0.35"/>
    <row r="416" ht="14" customHeight="1" x14ac:dyDescent="0.35"/>
    <row r="417" ht="14" customHeight="1" x14ac:dyDescent="0.35"/>
    <row r="418" ht="14" customHeight="1" x14ac:dyDescent="0.35"/>
    <row r="419" ht="14" customHeight="1" x14ac:dyDescent="0.35"/>
    <row r="420" ht="14" customHeight="1" x14ac:dyDescent="0.35"/>
    <row r="421" ht="14" customHeight="1" x14ac:dyDescent="0.35"/>
    <row r="422" ht="14" customHeight="1" x14ac:dyDescent="0.35"/>
    <row r="423" ht="14" customHeight="1" x14ac:dyDescent="0.35"/>
    <row r="424" ht="14" customHeight="1" x14ac:dyDescent="0.35"/>
    <row r="425" ht="14" customHeight="1" x14ac:dyDescent="0.35"/>
    <row r="426" ht="14" customHeight="1" x14ac:dyDescent="0.35"/>
    <row r="427" ht="14" customHeight="1" x14ac:dyDescent="0.35"/>
    <row r="428" ht="14" customHeight="1" x14ac:dyDescent="0.35"/>
    <row r="429" ht="14" customHeight="1" x14ac:dyDescent="0.35"/>
    <row r="430" ht="14" customHeight="1" x14ac:dyDescent="0.35"/>
    <row r="431" ht="14" customHeight="1" x14ac:dyDescent="0.35"/>
    <row r="432" ht="14" customHeight="1" x14ac:dyDescent="0.35"/>
    <row r="433" ht="14" customHeight="1" x14ac:dyDescent="0.35"/>
    <row r="434" ht="14" customHeight="1" x14ac:dyDescent="0.35"/>
    <row r="435" ht="14" customHeight="1" x14ac:dyDescent="0.35"/>
    <row r="436" ht="14" customHeight="1" x14ac:dyDescent="0.35"/>
    <row r="437" ht="14" customHeight="1" x14ac:dyDescent="0.35"/>
    <row r="438" ht="14" customHeight="1" x14ac:dyDescent="0.35"/>
    <row r="439" ht="14" customHeight="1" x14ac:dyDescent="0.35"/>
    <row r="440" ht="14" customHeight="1" x14ac:dyDescent="0.35"/>
    <row r="441" ht="14" customHeight="1" x14ac:dyDescent="0.35"/>
    <row r="442" ht="14" customHeight="1" x14ac:dyDescent="0.35"/>
    <row r="443" ht="14" customHeight="1" x14ac:dyDescent="0.35"/>
    <row r="444" ht="14" customHeight="1" x14ac:dyDescent="0.35"/>
    <row r="445" ht="14" customHeight="1" x14ac:dyDescent="0.35"/>
    <row r="446" ht="14" customHeight="1" x14ac:dyDescent="0.35"/>
    <row r="447" ht="14" customHeight="1" x14ac:dyDescent="0.35"/>
    <row r="448" ht="14" customHeight="1" x14ac:dyDescent="0.35"/>
    <row r="449" ht="14" customHeight="1" x14ac:dyDescent="0.35"/>
    <row r="450" ht="14" customHeight="1" x14ac:dyDescent="0.35"/>
    <row r="451" ht="14" customHeight="1" x14ac:dyDescent="0.35"/>
    <row r="452" ht="14" customHeight="1" x14ac:dyDescent="0.35"/>
    <row r="453" ht="14" customHeight="1" x14ac:dyDescent="0.35"/>
    <row r="454" ht="14" customHeight="1" x14ac:dyDescent="0.35"/>
    <row r="455" ht="14" customHeight="1" x14ac:dyDescent="0.35"/>
    <row r="456" ht="14" customHeight="1" x14ac:dyDescent="0.35"/>
    <row r="457" ht="14" customHeight="1" x14ac:dyDescent="0.35"/>
    <row r="458" ht="14" customHeight="1" x14ac:dyDescent="0.35"/>
    <row r="459" ht="14" customHeight="1" x14ac:dyDescent="0.35"/>
    <row r="460" ht="14" customHeight="1" x14ac:dyDescent="0.35"/>
    <row r="461" ht="14" customHeight="1" x14ac:dyDescent="0.35"/>
    <row r="462" ht="14" customHeight="1" x14ac:dyDescent="0.35"/>
    <row r="463" ht="14" customHeight="1" x14ac:dyDescent="0.35"/>
    <row r="464" ht="14" customHeight="1" x14ac:dyDescent="0.35"/>
    <row r="465" ht="14" customHeight="1" x14ac:dyDescent="0.35"/>
    <row r="466" ht="14" customHeight="1" x14ac:dyDescent="0.35"/>
    <row r="467" ht="14" customHeight="1" x14ac:dyDescent="0.35"/>
    <row r="468" ht="14" customHeight="1" x14ac:dyDescent="0.35"/>
    <row r="469" ht="14" customHeight="1" x14ac:dyDescent="0.35"/>
    <row r="470" ht="14" customHeight="1" x14ac:dyDescent="0.35"/>
    <row r="471" ht="14" customHeight="1" x14ac:dyDescent="0.35"/>
    <row r="472" ht="14" customHeight="1" x14ac:dyDescent="0.35"/>
    <row r="473" ht="14" customHeight="1" x14ac:dyDescent="0.35"/>
    <row r="474" ht="14" customHeight="1" x14ac:dyDescent="0.35"/>
    <row r="475" ht="14" customHeight="1" x14ac:dyDescent="0.35"/>
    <row r="476" ht="14" customHeight="1" x14ac:dyDescent="0.35"/>
    <row r="477" ht="14" customHeight="1" x14ac:dyDescent="0.35"/>
    <row r="478" ht="14" customHeight="1" x14ac:dyDescent="0.35"/>
    <row r="479" ht="14" customHeight="1" x14ac:dyDescent="0.35"/>
    <row r="480" ht="14" customHeight="1" x14ac:dyDescent="0.35"/>
    <row r="481" ht="14" customHeight="1" x14ac:dyDescent="0.35"/>
    <row r="482" ht="14" customHeight="1" x14ac:dyDescent="0.35"/>
    <row r="483" ht="14" customHeight="1" x14ac:dyDescent="0.35"/>
    <row r="484" ht="14" customHeight="1" x14ac:dyDescent="0.35"/>
    <row r="485" ht="14" customHeight="1" x14ac:dyDescent="0.35"/>
    <row r="486" ht="14" customHeight="1" x14ac:dyDescent="0.35"/>
    <row r="487" ht="14" customHeight="1" x14ac:dyDescent="0.35"/>
    <row r="488" ht="14" customHeight="1" x14ac:dyDescent="0.35"/>
    <row r="489" ht="14" customHeight="1" x14ac:dyDescent="0.35"/>
    <row r="490" ht="14" customHeight="1" x14ac:dyDescent="0.35"/>
    <row r="491" ht="14" customHeight="1" x14ac:dyDescent="0.35"/>
    <row r="492" ht="14" customHeight="1" x14ac:dyDescent="0.35"/>
    <row r="493" ht="14" customHeight="1" x14ac:dyDescent="0.35"/>
    <row r="494" ht="14" customHeight="1" x14ac:dyDescent="0.35"/>
    <row r="495" ht="14" customHeight="1" x14ac:dyDescent="0.35"/>
    <row r="496" ht="14" customHeight="1" x14ac:dyDescent="0.35"/>
    <row r="497" ht="14" customHeight="1" x14ac:dyDescent="0.35"/>
    <row r="498" ht="14" customHeight="1" x14ac:dyDescent="0.35"/>
    <row r="499" ht="14" customHeight="1" x14ac:dyDescent="0.35"/>
    <row r="500" ht="14" customHeight="1" x14ac:dyDescent="0.35"/>
    <row r="501" ht="14" customHeight="1" x14ac:dyDescent="0.35"/>
    <row r="502" ht="14" customHeight="1" x14ac:dyDescent="0.35"/>
    <row r="503" ht="14" customHeight="1" x14ac:dyDescent="0.35"/>
    <row r="504" ht="14" customHeight="1" x14ac:dyDescent="0.35"/>
    <row r="505" ht="14" customHeight="1" x14ac:dyDescent="0.35"/>
    <row r="506" ht="14" customHeight="1" x14ac:dyDescent="0.35"/>
    <row r="507" ht="14" customHeight="1" x14ac:dyDescent="0.35"/>
    <row r="508" ht="14" customHeight="1" x14ac:dyDescent="0.35"/>
    <row r="509" ht="14" customHeight="1" x14ac:dyDescent="0.35"/>
    <row r="510" ht="14" customHeight="1" x14ac:dyDescent="0.35"/>
    <row r="511" ht="14" customHeight="1" x14ac:dyDescent="0.35"/>
    <row r="512" ht="14" customHeight="1" x14ac:dyDescent="0.35"/>
    <row r="513" ht="14" customHeight="1" x14ac:dyDescent="0.35"/>
    <row r="514" ht="14" customHeight="1" x14ac:dyDescent="0.35"/>
    <row r="515" ht="14" customHeight="1" x14ac:dyDescent="0.35"/>
    <row r="516" ht="14" customHeight="1" x14ac:dyDescent="0.35"/>
    <row r="517" ht="14" customHeight="1" x14ac:dyDescent="0.35"/>
    <row r="518" ht="14" customHeight="1" x14ac:dyDescent="0.35"/>
    <row r="519" ht="14" customHeight="1" x14ac:dyDescent="0.35"/>
    <row r="520" ht="14" customHeight="1" x14ac:dyDescent="0.35"/>
    <row r="521" ht="14" customHeight="1" x14ac:dyDescent="0.35"/>
    <row r="522" ht="14" customHeight="1" x14ac:dyDescent="0.35"/>
    <row r="523" ht="14" customHeight="1" x14ac:dyDescent="0.35"/>
    <row r="524" ht="14" customHeight="1" x14ac:dyDescent="0.35"/>
    <row r="525" ht="14" customHeight="1" x14ac:dyDescent="0.35"/>
    <row r="526" ht="14" customHeight="1" x14ac:dyDescent="0.35"/>
    <row r="527" ht="14" customHeight="1" x14ac:dyDescent="0.35"/>
    <row r="528" ht="14" customHeight="1" x14ac:dyDescent="0.35"/>
    <row r="529" ht="14" customHeight="1" x14ac:dyDescent="0.35"/>
    <row r="530" ht="14" customHeight="1" x14ac:dyDescent="0.35"/>
    <row r="531" ht="14" customHeight="1" x14ac:dyDescent="0.35"/>
    <row r="532" ht="14" customHeight="1" x14ac:dyDescent="0.35"/>
    <row r="533" ht="14" customHeight="1" x14ac:dyDescent="0.35"/>
    <row r="534" ht="14" customHeight="1" x14ac:dyDescent="0.35"/>
    <row r="535" ht="14" customHeight="1" x14ac:dyDescent="0.35"/>
    <row r="536" ht="14" customHeight="1" x14ac:dyDescent="0.35"/>
    <row r="537" ht="14" customHeight="1" x14ac:dyDescent="0.35"/>
    <row r="538" ht="14" customHeight="1" x14ac:dyDescent="0.35"/>
    <row r="539" ht="14" customHeight="1" x14ac:dyDescent="0.35"/>
    <row r="540" ht="14" customHeight="1" x14ac:dyDescent="0.35"/>
    <row r="541" ht="14" customHeight="1" x14ac:dyDescent="0.35"/>
    <row r="542" ht="14" customHeight="1" x14ac:dyDescent="0.35"/>
    <row r="543" ht="14" customHeight="1" x14ac:dyDescent="0.35"/>
    <row r="544" ht="14" customHeight="1" x14ac:dyDescent="0.35"/>
  </sheetData>
  <mergeCells count="17">
    <mergeCell ref="A285:F285"/>
    <mergeCell ref="A307:F307"/>
    <mergeCell ref="A317:F317"/>
    <mergeCell ref="A176:F176"/>
    <mergeCell ref="A197:F197"/>
    <mergeCell ref="A232:F232"/>
    <mergeCell ref="A233:F233"/>
    <mergeCell ref="A271:F271"/>
    <mergeCell ref="A1:G9"/>
    <mergeCell ref="A152:F152"/>
    <mergeCell ref="A111:F111"/>
    <mergeCell ref="A132:F132"/>
    <mergeCell ref="A44:F44"/>
    <mergeCell ref="A45:F45"/>
    <mergeCell ref="A78:F78"/>
    <mergeCell ref="A110:F110"/>
    <mergeCell ref="A79:F79"/>
  </mergeCells>
  <phoneticPr fontId="4" type="noConversion"/>
  <printOptions horizontalCentered="1" verticalCentered="1"/>
  <pageMargins left="0.31496062992125984" right="0.35433070866141736" top="0.55118110236220474" bottom="0.47244094488188981" header="0.31496062992125984" footer="0.31496062992125984"/>
  <pageSetup paperSize="9" scale="90" orientation="portrait" r:id="rId1"/>
  <rowBreaks count="1" manualBreakCount="1">
    <brk id="7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DE785-BF1F-4FA0-B19D-6E528CFCF7E1}">
  <dimension ref="A1:J29"/>
  <sheetViews>
    <sheetView view="pageBreakPreview" zoomScaleNormal="100" zoomScaleSheetLayoutView="100" workbookViewId="0">
      <selection activeCell="K20" sqref="K20"/>
    </sheetView>
  </sheetViews>
  <sheetFormatPr defaultColWidth="8.81640625" defaultRowHeight="10" x14ac:dyDescent="0.35"/>
  <cols>
    <col min="1" max="1" width="7" style="11" customWidth="1"/>
    <col min="2" max="2" width="8.90625" style="11" customWidth="1"/>
    <col min="3" max="3" width="37.6328125" style="6" customWidth="1"/>
    <col min="4" max="4" width="7.6328125" style="11" customWidth="1"/>
    <col min="5" max="5" width="8.36328125" style="11" customWidth="1"/>
    <col min="6" max="6" width="11.90625" style="11" customWidth="1"/>
    <col min="7" max="7" width="12.6328125" style="11" customWidth="1"/>
    <col min="8" max="8" width="8.81640625" style="6"/>
    <col min="9" max="9" width="9.1796875" style="6" bestFit="1" customWidth="1"/>
    <col min="10" max="16384" width="8.81640625" style="6"/>
  </cols>
  <sheetData>
    <row r="1" spans="1:10" ht="21" x14ac:dyDescent="0.35">
      <c r="A1" s="1" t="s">
        <v>0</v>
      </c>
      <c r="B1" s="4" t="s">
        <v>1</v>
      </c>
      <c r="C1" s="2" t="s">
        <v>2</v>
      </c>
      <c r="D1" s="5" t="s">
        <v>3</v>
      </c>
      <c r="E1" s="2" t="s">
        <v>4</v>
      </c>
      <c r="F1" s="5" t="s">
        <v>5</v>
      </c>
      <c r="G1" s="3" t="s">
        <v>6</v>
      </c>
    </row>
    <row r="2" spans="1:10" ht="29.5" customHeight="1" x14ac:dyDescent="0.35">
      <c r="A2" s="34"/>
      <c r="B2" s="13"/>
      <c r="C2" s="26" t="s">
        <v>326</v>
      </c>
      <c r="D2" s="9"/>
      <c r="F2" s="18"/>
      <c r="G2" s="19"/>
    </row>
    <row r="3" spans="1:10" ht="17.5" customHeight="1" x14ac:dyDescent="0.35">
      <c r="A3" s="34">
        <v>9.1</v>
      </c>
      <c r="B3" s="13"/>
      <c r="C3" s="8" t="s">
        <v>289</v>
      </c>
      <c r="D3" s="9"/>
      <c r="F3" s="18"/>
      <c r="G3" s="19"/>
    </row>
    <row r="4" spans="1:10" ht="36" customHeight="1" x14ac:dyDescent="0.35">
      <c r="A4" s="34" t="s">
        <v>311</v>
      </c>
      <c r="B4" s="12"/>
      <c r="C4" s="15" t="s">
        <v>282</v>
      </c>
      <c r="D4" s="9" t="s">
        <v>56</v>
      </c>
      <c r="E4" s="11">
        <v>1</v>
      </c>
      <c r="F4" s="18">
        <v>50000</v>
      </c>
      <c r="G4" s="19">
        <f t="shared" ref="G4:G9" si="0">IF(E4*F4,(E4*F4),"Rate Only")</f>
        <v>50000</v>
      </c>
    </row>
    <row r="5" spans="1:10" ht="17.5" customHeight="1" x14ac:dyDescent="0.35">
      <c r="A5" s="34" t="s">
        <v>312</v>
      </c>
      <c r="B5" s="12"/>
      <c r="C5" s="6" t="s">
        <v>283</v>
      </c>
      <c r="D5" s="9" t="s">
        <v>57</v>
      </c>
      <c r="E5" s="44">
        <f>G4</f>
        <v>50000</v>
      </c>
      <c r="F5" s="49">
        <v>0.1</v>
      </c>
      <c r="G5" s="19">
        <f t="shared" si="0"/>
        <v>5000</v>
      </c>
    </row>
    <row r="6" spans="1:10" ht="17.5" customHeight="1" x14ac:dyDescent="0.35">
      <c r="A6" s="34" t="s">
        <v>327</v>
      </c>
      <c r="B6" s="12"/>
      <c r="C6" s="6" t="s">
        <v>284</v>
      </c>
      <c r="D6" s="9" t="s">
        <v>56</v>
      </c>
      <c r="E6" s="11">
        <v>1</v>
      </c>
      <c r="F6" s="18">
        <v>80000</v>
      </c>
      <c r="G6" s="19">
        <f t="shared" si="0"/>
        <v>80000</v>
      </c>
    </row>
    <row r="7" spans="1:10" ht="17.5" customHeight="1" x14ac:dyDescent="0.35">
      <c r="A7" s="34" t="s">
        <v>328</v>
      </c>
      <c r="B7" s="12"/>
      <c r="C7" s="6" t="s">
        <v>285</v>
      </c>
      <c r="D7" s="9" t="s">
        <v>57</v>
      </c>
      <c r="E7" s="44">
        <f>G6</f>
        <v>80000</v>
      </c>
      <c r="F7" s="49">
        <v>0.1</v>
      </c>
      <c r="G7" s="19">
        <f t="shared" si="0"/>
        <v>8000</v>
      </c>
    </row>
    <row r="8" spans="1:10" ht="36" customHeight="1" x14ac:dyDescent="0.35">
      <c r="A8" s="34" t="s">
        <v>329</v>
      </c>
      <c r="B8" s="12"/>
      <c r="C8" s="15" t="s">
        <v>287</v>
      </c>
      <c r="D8" s="9" t="s">
        <v>56</v>
      </c>
      <c r="E8" s="11">
        <v>1</v>
      </c>
      <c r="F8" s="18">
        <v>1200000</v>
      </c>
      <c r="G8" s="19">
        <f t="shared" si="0"/>
        <v>1200000</v>
      </c>
    </row>
    <row r="9" spans="1:10" ht="17.5" customHeight="1" x14ac:dyDescent="0.35">
      <c r="A9" s="34" t="s">
        <v>330</v>
      </c>
      <c r="B9" s="12"/>
      <c r="C9" s="6" t="s">
        <v>286</v>
      </c>
      <c r="D9" s="9" t="s">
        <v>57</v>
      </c>
      <c r="E9" s="44">
        <f>G8</f>
        <v>1200000</v>
      </c>
      <c r="F9" s="49">
        <v>0.1</v>
      </c>
      <c r="G9" s="19">
        <f t="shared" si="0"/>
        <v>120000</v>
      </c>
    </row>
    <row r="10" spans="1:10" ht="17.5" customHeight="1" x14ac:dyDescent="0.35">
      <c r="A10" s="34"/>
      <c r="B10" s="12"/>
      <c r="D10" s="9"/>
      <c r="F10" s="18"/>
      <c r="G10" s="19"/>
    </row>
    <row r="11" spans="1:10" ht="17.5" customHeight="1" x14ac:dyDescent="0.35">
      <c r="A11" s="34">
        <v>9.1999999999999993</v>
      </c>
      <c r="B11" s="12"/>
      <c r="C11" s="8" t="s">
        <v>288</v>
      </c>
      <c r="D11" s="9"/>
      <c r="F11" s="18"/>
      <c r="G11" s="19"/>
    </row>
    <row r="12" spans="1:10" ht="38" customHeight="1" x14ac:dyDescent="0.35">
      <c r="A12" s="34" t="s">
        <v>331</v>
      </c>
      <c r="B12" s="12"/>
      <c r="C12" s="15" t="s">
        <v>337</v>
      </c>
      <c r="D12" s="9" t="s">
        <v>56</v>
      </c>
      <c r="E12" s="11">
        <v>1</v>
      </c>
      <c r="F12" s="18">
        <v>300000</v>
      </c>
      <c r="G12" s="19">
        <f>IF(E12*F12,(E12*F12),"Rate Only")</f>
        <v>300000</v>
      </c>
      <c r="I12" s="32"/>
    </row>
    <row r="13" spans="1:10" ht="17.5" customHeight="1" x14ac:dyDescent="0.35">
      <c r="A13" s="34" t="s">
        <v>332</v>
      </c>
      <c r="B13" s="9"/>
      <c r="C13" s="6" t="s">
        <v>283</v>
      </c>
      <c r="D13" s="9" t="s">
        <v>57</v>
      </c>
      <c r="E13" s="44">
        <f>G12</f>
        <v>300000</v>
      </c>
      <c r="F13" s="49">
        <v>0.1</v>
      </c>
      <c r="G13" s="19">
        <f>IF(E13*F13,(E13*F13),"Rate Only")</f>
        <v>30000</v>
      </c>
      <c r="I13" s="32"/>
      <c r="J13" s="32"/>
    </row>
    <row r="14" spans="1:10" ht="17.5" customHeight="1" x14ac:dyDescent="0.35">
      <c r="A14" s="34"/>
      <c r="B14" s="9"/>
      <c r="D14" s="9"/>
      <c r="F14" s="18"/>
      <c r="G14" s="19"/>
      <c r="I14" s="32"/>
      <c r="J14" s="32"/>
    </row>
    <row r="15" spans="1:10" ht="17.5" customHeight="1" x14ac:dyDescent="0.35">
      <c r="A15" s="34">
        <v>9.3000000000000007</v>
      </c>
      <c r="B15" s="9"/>
      <c r="C15" s="8" t="s">
        <v>290</v>
      </c>
      <c r="D15" s="9"/>
      <c r="F15" s="18"/>
      <c r="G15" s="19"/>
      <c r="I15" s="32"/>
      <c r="J15" s="32"/>
    </row>
    <row r="16" spans="1:10" ht="76" customHeight="1" x14ac:dyDescent="0.35">
      <c r="A16" s="34" t="s">
        <v>333</v>
      </c>
      <c r="B16" s="24"/>
      <c r="C16" s="15" t="s">
        <v>291</v>
      </c>
      <c r="D16" s="9" t="s">
        <v>56</v>
      </c>
      <c r="E16" s="11">
        <v>1</v>
      </c>
      <c r="F16" s="18">
        <v>1000000</v>
      </c>
      <c r="G16" s="19">
        <f>IF(E16*F16,(E16*F16),"Rate Only")</f>
        <v>1000000</v>
      </c>
    </row>
    <row r="17" spans="1:7" ht="17.5" customHeight="1" x14ac:dyDescent="0.35">
      <c r="A17" s="34" t="s">
        <v>334</v>
      </c>
      <c r="B17" s="9"/>
      <c r="C17" s="6" t="s">
        <v>283</v>
      </c>
      <c r="D17" s="9" t="s">
        <v>57</v>
      </c>
      <c r="E17" s="44">
        <f>G16</f>
        <v>1000000</v>
      </c>
      <c r="F17" s="49">
        <v>0.1</v>
      </c>
      <c r="G17" s="19">
        <f>IF(E17*F17,(E17*F17),"Rate Only")</f>
        <v>100000</v>
      </c>
    </row>
    <row r="18" spans="1:7" ht="17.5" customHeight="1" x14ac:dyDescent="0.35">
      <c r="A18" s="34"/>
      <c r="B18" s="9"/>
      <c r="D18" s="9"/>
      <c r="F18" s="18"/>
      <c r="G18" s="19"/>
    </row>
    <row r="19" spans="1:7" ht="17" customHeight="1" x14ac:dyDescent="0.35">
      <c r="A19" s="34">
        <v>9.4</v>
      </c>
      <c r="B19" s="9"/>
      <c r="C19" s="8" t="s">
        <v>293</v>
      </c>
      <c r="D19" s="9"/>
      <c r="F19" s="18"/>
      <c r="G19" s="19"/>
    </row>
    <row r="20" spans="1:7" ht="77.5" customHeight="1" x14ac:dyDescent="0.35">
      <c r="A20" s="34" t="s">
        <v>335</v>
      </c>
      <c r="B20" s="9"/>
      <c r="C20" s="15" t="s">
        <v>292</v>
      </c>
      <c r="D20" s="9" t="s">
        <v>56</v>
      </c>
      <c r="E20" s="11">
        <v>1</v>
      </c>
      <c r="F20" s="18">
        <v>1000000</v>
      </c>
      <c r="G20" s="19">
        <f>IF(E20*F20,(E20*F20),"Rate Only")</f>
        <v>1000000</v>
      </c>
    </row>
    <row r="21" spans="1:7" ht="17.5" customHeight="1" x14ac:dyDescent="0.35">
      <c r="A21" s="34" t="s">
        <v>336</v>
      </c>
      <c r="B21" s="9"/>
      <c r="C21" s="6" t="s">
        <v>283</v>
      </c>
      <c r="D21" s="9" t="s">
        <v>57</v>
      </c>
      <c r="E21" s="44">
        <f>G20</f>
        <v>1000000</v>
      </c>
      <c r="F21" s="49">
        <v>0.1</v>
      </c>
      <c r="G21" s="19">
        <f>IF(E21*F21,(E21*F21),"Rate Only")</f>
        <v>100000</v>
      </c>
    </row>
    <row r="22" spans="1:7" ht="17.5" customHeight="1" x14ac:dyDescent="0.35">
      <c r="A22" s="34"/>
      <c r="B22" s="9"/>
      <c r="D22" s="9"/>
      <c r="F22" s="18"/>
      <c r="G22" s="19"/>
    </row>
    <row r="23" spans="1:7" ht="17.5" customHeight="1" x14ac:dyDescent="0.35">
      <c r="A23" s="34"/>
      <c r="B23" s="9"/>
      <c r="D23" s="9"/>
      <c r="F23" s="18"/>
      <c r="G23" s="19"/>
    </row>
    <row r="24" spans="1:7" ht="17.5" customHeight="1" x14ac:dyDescent="0.35">
      <c r="A24" s="34"/>
      <c r="B24" s="9"/>
      <c r="D24" s="9"/>
      <c r="F24" s="18"/>
      <c r="G24" s="19"/>
    </row>
    <row r="25" spans="1:7" ht="17.5" customHeight="1" x14ac:dyDescent="0.35">
      <c r="A25" s="34"/>
      <c r="B25" s="9"/>
      <c r="D25" s="9"/>
      <c r="F25" s="18"/>
      <c r="G25" s="19"/>
    </row>
    <row r="26" spans="1:7" ht="17.5" customHeight="1" x14ac:dyDescent="0.35">
      <c r="A26" s="34"/>
      <c r="B26" s="9"/>
      <c r="D26" s="9"/>
      <c r="F26" s="18"/>
      <c r="G26" s="19"/>
    </row>
    <row r="27" spans="1:7" ht="17.5" customHeight="1" x14ac:dyDescent="0.35">
      <c r="A27" s="34"/>
      <c r="B27" s="9"/>
      <c r="D27" s="9"/>
      <c r="F27" s="18"/>
      <c r="G27" s="19"/>
    </row>
    <row r="28" spans="1:7" ht="17.5" customHeight="1" x14ac:dyDescent="0.35">
      <c r="A28" s="28"/>
      <c r="B28" s="9"/>
      <c r="C28" s="15"/>
      <c r="D28" s="9"/>
      <c r="F28" s="18"/>
      <c r="G28" s="19"/>
    </row>
    <row r="29" spans="1:7" ht="20" customHeight="1" x14ac:dyDescent="0.35">
      <c r="A29" s="60" t="s">
        <v>144</v>
      </c>
      <c r="B29" s="61"/>
      <c r="C29" s="61"/>
      <c r="D29" s="61"/>
      <c r="E29" s="61"/>
      <c r="F29" s="62"/>
      <c r="G29" s="23">
        <f>SUM(G2:G28)</f>
        <v>3993000</v>
      </c>
    </row>
  </sheetData>
  <mergeCells count="1">
    <mergeCell ref="A29:F29"/>
  </mergeCells>
  <phoneticPr fontId="4" type="noConversion"/>
  <pageMargins left="0.4236111111111111" right="0.4375" top="0.75" bottom="0.65972222222222221"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Contract 7</vt:lpstr>
      <vt:lpstr>Borehole Investigation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Bonga Singatha</dc:creator>
  <cp:lastModifiedBy>Nkosiyabo Noto</cp:lastModifiedBy>
  <cp:lastPrinted>2026-05-11T08:43:56Z</cp:lastPrinted>
  <dcterms:created xsi:type="dcterms:W3CDTF">2025-09-23T21:42:06Z</dcterms:created>
  <dcterms:modified xsi:type="dcterms:W3CDTF">2026-05-25T08:08:37Z</dcterms:modified>
</cp:coreProperties>
</file>